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Year 1" sheetId="1" r:id="rId1"/>
    <sheet name="Year 2" sheetId="2" r:id="rId2"/>
    <sheet name="Year 3" sheetId="3" r:id="rId3"/>
    <sheet name="Year 4" sheetId="5" r:id="rId4"/>
    <sheet name="Summary" sheetId="7" r:id="rId5"/>
    <sheet name="Subawards" sheetId="8" r:id="rId6"/>
    <sheet name="DataValidation" sheetId="9" state="hidden" r:id="rId7"/>
  </sheets>
  <definedNames>
    <definedName name="_xlnm.Print_Area" localSheetId="5">Subawards!$A$1:$F$18</definedName>
    <definedName name="_xlnm.Print_Area" localSheetId="4">Summary!$A$1:$L$59</definedName>
    <definedName name="_xlnm.Print_Area" localSheetId="0">'Year 1'!$A$1:$L$59</definedName>
    <definedName name="_xlnm.Print_Area" localSheetId="1">'Year 2'!$A$1:$L$59</definedName>
    <definedName name="_xlnm.Print_Area" localSheetId="2">'Year 3'!$A$1:$L$59</definedName>
    <definedName name="_xlnm.Print_Area" localSheetId="3">'Year 4'!$A$1:$L$59</definedName>
  </definedNames>
  <calcPr calcId="152511"/>
</workbook>
</file>

<file path=xl/calcChain.xml><?xml version="1.0" encoding="utf-8"?>
<calcChain xmlns="http://schemas.openxmlformats.org/spreadsheetml/2006/main">
  <c r="F13" i="2" l="1"/>
  <c r="H23" i="1" l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L28" i="7" l="1"/>
  <c r="L27" i="7"/>
  <c r="L46" i="7" l="1"/>
  <c r="L34" i="7"/>
  <c r="C17" i="7" l="1"/>
  <c r="C18" i="7"/>
  <c r="C19" i="7"/>
  <c r="C20" i="7"/>
  <c r="C21" i="7"/>
  <c r="C22" i="7"/>
  <c r="C23" i="7"/>
  <c r="C16" i="7"/>
  <c r="C39" i="7"/>
  <c r="L47" i="7"/>
  <c r="L48" i="7"/>
  <c r="L49" i="7"/>
  <c r="L51" i="7"/>
  <c r="L52" i="7"/>
  <c r="L53" i="7"/>
  <c r="L54" i="7"/>
  <c r="L55" i="7"/>
  <c r="L43" i="7"/>
  <c r="L42" i="7"/>
  <c r="L35" i="7"/>
  <c r="L36" i="7"/>
  <c r="L37" i="7"/>
  <c r="L38" i="7"/>
  <c r="L29" i="7"/>
  <c r="L30" i="7"/>
  <c r="L31" i="7"/>
  <c r="L17" i="7"/>
  <c r="L18" i="7"/>
  <c r="L19" i="7"/>
  <c r="L20" i="7"/>
  <c r="L21" i="7"/>
  <c r="L22" i="7"/>
  <c r="L23" i="7"/>
  <c r="L16" i="7"/>
  <c r="L7" i="7"/>
  <c r="L8" i="7"/>
  <c r="L9" i="7"/>
  <c r="L10" i="7"/>
  <c r="L11" i="7"/>
  <c r="L12" i="7"/>
  <c r="L13" i="7"/>
  <c r="L6" i="7"/>
  <c r="F8" i="3" l="1"/>
  <c r="F8" i="2"/>
  <c r="F7" i="2"/>
  <c r="F6" i="2"/>
  <c r="E16" i="8" l="1"/>
  <c r="D16" i="8"/>
  <c r="C16" i="8"/>
  <c r="B16" i="8"/>
  <c r="L50" i="5" l="1"/>
  <c r="P56" i="5"/>
  <c r="L50" i="3"/>
  <c r="P56" i="3"/>
  <c r="L50" i="2"/>
  <c r="P56" i="2"/>
  <c r="P56" i="1"/>
  <c r="L50" i="1"/>
  <c r="F16" i="8"/>
  <c r="D14" i="8"/>
  <c r="C14" i="8"/>
  <c r="B14" i="8"/>
  <c r="F13" i="8"/>
  <c r="B12" i="8"/>
  <c r="F11" i="8"/>
  <c r="B10" i="8"/>
  <c r="F9" i="8"/>
  <c r="B8" i="8"/>
  <c r="F7" i="8"/>
  <c r="F5" i="8"/>
  <c r="B6" i="8"/>
  <c r="L50" i="7" l="1"/>
  <c r="P56" i="7" s="1"/>
  <c r="C10" i="8"/>
  <c r="C12" i="8"/>
  <c r="D12" i="8" s="1"/>
  <c r="E12" i="8" s="1"/>
  <c r="C6" i="8"/>
  <c r="D6" i="8" s="1"/>
  <c r="B17" i="8"/>
  <c r="C8" i="8"/>
  <c r="E14" i="8"/>
  <c r="B6" i="2"/>
  <c r="G6" i="2"/>
  <c r="F13" i="5"/>
  <c r="F12" i="5"/>
  <c r="F11" i="5"/>
  <c r="F10" i="5"/>
  <c r="F9" i="5"/>
  <c r="F8" i="5"/>
  <c r="F7" i="5"/>
  <c r="B13" i="5"/>
  <c r="B12" i="5"/>
  <c r="B11" i="5"/>
  <c r="B10" i="5"/>
  <c r="B9" i="5"/>
  <c r="B8" i="5"/>
  <c r="B7" i="5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L4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D10" i="8" l="1"/>
  <c r="E10" i="8" s="1"/>
  <c r="F10" i="8" s="1"/>
  <c r="P58" i="1"/>
  <c r="C17" i="8"/>
  <c r="P58" i="2" s="1"/>
  <c r="F14" i="8"/>
  <c r="F12" i="8"/>
  <c r="D8" i="8"/>
  <c r="E6" i="8"/>
  <c r="L40" i="7"/>
  <c r="P55" i="7" s="1"/>
  <c r="L32" i="7"/>
  <c r="P54" i="7" s="1"/>
  <c r="F6" i="5"/>
  <c r="B6" i="5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L56" i="5"/>
  <c r="L44" i="5"/>
  <c r="L40" i="5"/>
  <c r="P55" i="5" s="1"/>
  <c r="L32" i="5"/>
  <c r="P54" i="5" s="1"/>
  <c r="J23" i="5"/>
  <c r="J22" i="5"/>
  <c r="J21" i="5"/>
  <c r="J20" i="5"/>
  <c r="J19" i="5"/>
  <c r="J18" i="5"/>
  <c r="J17" i="5"/>
  <c r="J16" i="5"/>
  <c r="J13" i="5"/>
  <c r="J12" i="5"/>
  <c r="J11" i="5"/>
  <c r="J10" i="5"/>
  <c r="J9" i="5"/>
  <c r="J8" i="5"/>
  <c r="J7" i="5"/>
  <c r="J6" i="5"/>
  <c r="L56" i="3"/>
  <c r="L44" i="3"/>
  <c r="L40" i="3"/>
  <c r="P55" i="3" s="1"/>
  <c r="L32" i="3"/>
  <c r="P54" i="3" s="1"/>
  <c r="J23" i="3"/>
  <c r="J22" i="3"/>
  <c r="J21" i="3"/>
  <c r="J20" i="3"/>
  <c r="J19" i="3"/>
  <c r="J18" i="3"/>
  <c r="J17" i="3"/>
  <c r="J16" i="3"/>
  <c r="J13" i="3"/>
  <c r="J12" i="3"/>
  <c r="J11" i="3"/>
  <c r="J10" i="3"/>
  <c r="J9" i="3"/>
  <c r="J8" i="3"/>
  <c r="J7" i="3"/>
  <c r="J6" i="3"/>
  <c r="L44" i="2"/>
  <c r="L40" i="2"/>
  <c r="P55" i="2" s="1"/>
  <c r="L32" i="2"/>
  <c r="P54" i="2" s="1"/>
  <c r="J23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J7" i="2"/>
  <c r="J6" i="2"/>
  <c r="D17" i="8" l="1"/>
  <c r="P58" i="3" s="1"/>
  <c r="E8" i="8"/>
  <c r="E17" i="8" s="1"/>
  <c r="P58" i="5" s="1"/>
  <c r="L56" i="1"/>
  <c r="L40" i="1"/>
  <c r="P55" i="1" s="1"/>
  <c r="L32" i="1"/>
  <c r="P54" i="1" s="1"/>
  <c r="H6" i="2"/>
  <c r="L44" i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F8" i="8" l="1"/>
  <c r="F6" i="8"/>
  <c r="K23" i="2"/>
  <c r="G23" i="3"/>
  <c r="H23" i="3" s="1"/>
  <c r="G16" i="3"/>
  <c r="H16" i="3" s="1"/>
  <c r="K16" i="2"/>
  <c r="K17" i="2"/>
  <c r="G17" i="3"/>
  <c r="H17" i="3" s="1"/>
  <c r="K18" i="2"/>
  <c r="G18" i="3"/>
  <c r="H18" i="3" s="1"/>
  <c r="K19" i="2"/>
  <c r="G19" i="3"/>
  <c r="H19" i="3" s="1"/>
  <c r="G20" i="3"/>
  <c r="H20" i="3" s="1"/>
  <c r="K20" i="2"/>
  <c r="G21" i="3"/>
  <c r="H21" i="3" s="1"/>
  <c r="K21" i="2"/>
  <c r="K22" i="2"/>
  <c r="G22" i="3"/>
  <c r="H22" i="3" s="1"/>
  <c r="K12" i="2"/>
  <c r="G12" i="3"/>
  <c r="H12" i="3" s="1"/>
  <c r="G11" i="3"/>
  <c r="H11" i="3" s="1"/>
  <c r="K11" i="2"/>
  <c r="K9" i="2"/>
  <c r="G9" i="3"/>
  <c r="H9" i="3" s="1"/>
  <c r="G7" i="3"/>
  <c r="H7" i="3" s="1"/>
  <c r="K7" i="2"/>
  <c r="G13" i="3"/>
  <c r="H13" i="3" s="1"/>
  <c r="K13" i="2"/>
  <c r="K6" i="2"/>
  <c r="G6" i="3"/>
  <c r="H6" i="3" s="1"/>
  <c r="K10" i="2"/>
  <c r="G10" i="3"/>
  <c r="H10" i="3" s="1"/>
  <c r="K8" i="2"/>
  <c r="G8" i="3"/>
  <c r="H8" i="3" s="1"/>
  <c r="K23" i="1"/>
  <c r="K16" i="1"/>
  <c r="K19" i="1"/>
  <c r="K18" i="1"/>
  <c r="K20" i="1"/>
  <c r="K22" i="1"/>
  <c r="K21" i="1"/>
  <c r="K8" i="1"/>
  <c r="K6" i="1"/>
  <c r="K10" i="1"/>
  <c r="K7" i="1"/>
  <c r="K12" i="1"/>
  <c r="K13" i="1"/>
  <c r="K9" i="1"/>
  <c r="K17" i="1"/>
  <c r="K11" i="1"/>
  <c r="G21" i="5" l="1"/>
  <c r="H21" i="5" s="1"/>
  <c r="K21" i="3"/>
  <c r="L24" i="2"/>
  <c r="G16" i="5"/>
  <c r="H16" i="5" s="1"/>
  <c r="K16" i="3"/>
  <c r="K19" i="3"/>
  <c r="G19" i="5"/>
  <c r="H19" i="5" s="1"/>
  <c r="K23" i="3"/>
  <c r="G23" i="5"/>
  <c r="H23" i="5" s="1"/>
  <c r="G22" i="5"/>
  <c r="H22" i="5" s="1"/>
  <c r="K22" i="3"/>
  <c r="K18" i="3"/>
  <c r="G18" i="5"/>
  <c r="H18" i="5" s="1"/>
  <c r="K17" i="3"/>
  <c r="G17" i="5"/>
  <c r="H17" i="5" s="1"/>
  <c r="G20" i="5"/>
  <c r="H20" i="5" s="1"/>
  <c r="K20" i="3"/>
  <c r="G6" i="5"/>
  <c r="H6" i="5" s="1"/>
  <c r="K6" i="3"/>
  <c r="L14" i="2"/>
  <c r="G11" i="5"/>
  <c r="H11" i="5" s="1"/>
  <c r="K11" i="3"/>
  <c r="K12" i="3"/>
  <c r="G12" i="5"/>
  <c r="H12" i="5" s="1"/>
  <c r="G13" i="5"/>
  <c r="H13" i="5" s="1"/>
  <c r="K13" i="3"/>
  <c r="G8" i="5"/>
  <c r="H8" i="5" s="1"/>
  <c r="K8" i="3"/>
  <c r="K7" i="3"/>
  <c r="G7" i="5"/>
  <c r="H7" i="5" s="1"/>
  <c r="K10" i="3"/>
  <c r="G10" i="5"/>
  <c r="H10" i="5" s="1"/>
  <c r="G9" i="5"/>
  <c r="H9" i="5" s="1"/>
  <c r="K9" i="3"/>
  <c r="L24" i="1"/>
  <c r="L14" i="1"/>
  <c r="F17" i="8" l="1"/>
  <c r="P58" i="7" s="1"/>
  <c r="L25" i="2"/>
  <c r="L14" i="3"/>
  <c r="K19" i="5"/>
  <c r="K19" i="7" s="1"/>
  <c r="K21" i="5"/>
  <c r="K21" i="7" s="1"/>
  <c r="K18" i="5"/>
  <c r="K18" i="7" s="1"/>
  <c r="K20" i="5"/>
  <c r="K20" i="7" s="1"/>
  <c r="L24" i="3"/>
  <c r="K17" i="5"/>
  <c r="K17" i="7" s="1"/>
  <c r="K22" i="5"/>
  <c r="K22" i="7" s="1"/>
  <c r="K16" i="5"/>
  <c r="K16" i="7" s="1"/>
  <c r="K23" i="5"/>
  <c r="K23" i="7" s="1"/>
  <c r="K12" i="5"/>
  <c r="K12" i="7" s="1"/>
  <c r="K6" i="5"/>
  <c r="K6" i="7" s="1"/>
  <c r="K8" i="5"/>
  <c r="K8" i="7" s="1"/>
  <c r="K9" i="5"/>
  <c r="K9" i="7" s="1"/>
  <c r="K10" i="5"/>
  <c r="K10" i="7" s="1"/>
  <c r="K11" i="5"/>
  <c r="K11" i="7" s="1"/>
  <c r="K13" i="5"/>
  <c r="K13" i="7" s="1"/>
  <c r="K7" i="5"/>
  <c r="K7" i="7" s="1"/>
  <c r="L25" i="1"/>
  <c r="L57" i="1" s="1"/>
  <c r="L25" i="3" l="1"/>
  <c r="L57" i="3" s="1"/>
  <c r="P52" i="3" s="1"/>
  <c r="P59" i="3" s="1"/>
  <c r="L24" i="5"/>
  <c r="L14" i="5"/>
  <c r="P52" i="1"/>
  <c r="P59" i="1" l="1"/>
  <c r="L58" i="1" s="1"/>
  <c r="L59" i="1" s="1"/>
  <c r="L58" i="3"/>
  <c r="L59" i="3" s="1"/>
  <c r="L14" i="7"/>
  <c r="L24" i="7"/>
  <c r="L25" i="5"/>
  <c r="L57" i="5" s="1"/>
  <c r="P52" i="5" s="1"/>
  <c r="P59" i="5" s="1"/>
  <c r="L58" i="5" l="1"/>
  <c r="L59" i="5" s="1"/>
  <c r="L25" i="7"/>
  <c r="L56" i="7"/>
  <c r="L56" i="2"/>
  <c r="L57" i="2" s="1"/>
  <c r="P52" i="2" s="1"/>
  <c r="P59" i="2" s="1"/>
  <c r="L57" i="7" l="1"/>
  <c r="P52" i="7" s="1"/>
  <c r="P59" i="7" s="1"/>
  <c r="L58" i="2"/>
  <c r="L59" i="2" s="1"/>
  <c r="L58" i="7" l="1"/>
  <c r="L59" i="7" s="1"/>
</calcChain>
</file>

<file path=xl/comments1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comments4.xml><?xml version="1.0" encoding="utf-8"?>
<comments xmlns="http://schemas.openxmlformats.org/spreadsheetml/2006/main">
  <authors>
    <author>Almengor, Teresa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50" authorId="0" shapeId="0">
      <text>
        <r>
          <rPr>
            <sz val="9"/>
            <color indexed="81"/>
            <rFont val="Tahoma"/>
            <family val="2"/>
          </rPr>
          <t>This cell will be filled automatically.  Please enter all subcontract information and amounts on the Subaward spreadsheet by clicking the tab below.</t>
        </r>
      </text>
    </comment>
  </commentList>
</comments>
</file>

<file path=xl/sharedStrings.xml><?xml version="1.0" encoding="utf-8"?>
<sst xmlns="http://schemas.openxmlformats.org/spreadsheetml/2006/main" count="613" uniqueCount="89">
  <si>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</si>
  <si>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</si>
  <si>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</si>
  <si>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</si>
  <si>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</si>
  <si>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</si>
  <si>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</si>
  <si>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</si>
  <si>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</si>
  <si>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</si>
  <si>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</si>
  <si>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</si>
  <si>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</si>
  <si>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</si>
  <si>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</si>
  <si>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</si>
  <si>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</si>
  <si>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</si>
  <si>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</si>
  <si>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</si>
  <si>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</si>
  <si>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</si>
  <si>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</si>
  <si>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</si>
  <si>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</si>
  <si>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</si>
  <si>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</si>
  <si>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</si>
  <si>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</si>
  <si>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</si>
  <si>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</si>
  <si>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</si>
  <si>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</si>
  <si>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</si>
  <si>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</si>
  <si>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</si>
  <si>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</si>
  <si>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</si>
  <si>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</si>
  <si>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</si>
  <si>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</si>
  <si>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</si>
  <si>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</si>
  <si>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</si>
  <si>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</si>
  <si>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</si>
  <si>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Cognizant Federal Agency:  DHHS, Theodore Foster, (214) 767-3261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</si>
  <si>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</si>
  <si>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</si>
  <si>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</si>
  <si>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</si>
  <si>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</si>
  <si>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</si>
  <si>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</si>
  <si>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</si>
  <si>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</si>
  <si>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INDIRECT COST (53% of Indirect Cost Base)</t>
  </si>
  <si>
    <t>BUDGET PERIOD 2</t>
  </si>
  <si>
    <t>BUDGET PERIOD 3</t>
  </si>
  <si>
    <t>BUDGET PERIOD 4</t>
  </si>
  <si>
    <t>SUMMARY BUDGET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</si>
  <si>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</si>
  <si>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</si>
  <si>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</si>
  <si>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</si>
  <si>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</si>
  <si>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</si>
  <si>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</si>
  <si>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>Year 3</t>
  </si>
  <si>
    <t>Year 4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</si>
  <si>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</si>
  <si>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</si>
  <si>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</si>
  <si>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</si>
  <si>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</si>
  <si>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</si>
  <si>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</si>
  <si>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r>
      <t xml:space="preserve">Subawards/Consortium/Contractual Costs </t>
    </r>
    <r>
      <rPr>
        <sz val="9"/>
        <color rgb="FFFF0000"/>
        <rFont val="Arial"/>
        <family val="2"/>
      </rPr>
      <t>(Note:  Individual Amounts Must Be Entered on Subaward Spreadsheet)</t>
    </r>
  </si>
  <si>
    <r>
      <t>Subawards/Consortium/Contractual Costs</t>
    </r>
    <r>
      <rPr>
        <sz val="9"/>
        <color rgb="FFFF0000"/>
        <rFont val="Arial"/>
        <family val="2"/>
      </rPr>
      <t xml:space="preserve"> (Note:  Individual Amounts Must Be Entered on Subaward Spreadsheet)</t>
    </r>
  </si>
  <si>
    <t>PD/PI</t>
  </si>
  <si>
    <t>Co-Investigator</t>
  </si>
  <si>
    <t>Collaborator</t>
  </si>
  <si>
    <t>Faculty</t>
  </si>
  <si>
    <t>Other</t>
  </si>
  <si>
    <t>Institutional Base Salary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</si>
  <si>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</si>
  <si>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</si>
  <si>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</si>
  <si>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t>Total Participant Support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</si>
</sst>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/>
        <bgColor theme="0" tint="-4.9989318521683403E-2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7" tint="-0.24994659260841701"/>
        <bgColor indexed="64"/>
      </patternFill>
    </fill>
  </fills>
  <borders count="8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medium">
        <color theme="7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quotePrefix="1" applyNumberFormat="1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14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15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5" fontId="3" fillId="2" borderId="34" xfId="0" applyNumberFormat="1" applyFont="1" applyFill="1" applyBorder="1" applyAlignment="1">
      <alignment horizontal="center" wrapText="1"/>
    </xf>
    <xf numFmtId="5" fontId="3" fillId="2" borderId="10" xfId="0" applyNumberFormat="1" applyFont="1" applyFill="1" applyBorder="1" applyAlignment="1">
      <alignment horizontal="center" wrapText="1"/>
    </xf>
    <xf numFmtId="5" fontId="3" fillId="2" borderId="16" xfId="0" applyNumberFormat="1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165" fontId="3" fillId="0" borderId="6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165" fontId="3" fillId="2" borderId="6" xfId="0" applyNumberFormat="1" applyFont="1" applyFill="1" applyBorder="1" applyAlignment="1" applyProtection="1">
      <alignment horizontal="center" wrapText="1"/>
    </xf>
    <xf numFmtId="0" fontId="3" fillId="0" borderId="42" xfId="0" quotePrefix="1" applyNumberFormat="1" applyFont="1" applyBorder="1" applyAlignment="1">
      <alignment horizontal="center"/>
    </xf>
    <xf numFmtId="0" fontId="3" fillId="0" borderId="43" xfId="0" quotePrefix="1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0" fontId="6" fillId="0" borderId="47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wrapText="1"/>
    </xf>
    <xf numFmtId="0" fontId="3" fillId="0" borderId="15" xfId="0" quotePrefix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wrapText="1"/>
    </xf>
    <xf numFmtId="0" fontId="2" fillId="0" borderId="49" xfId="0" applyNumberFormat="1" applyFont="1" applyBorder="1" applyAlignment="1">
      <alignment horizontal="left"/>
    </xf>
    <xf numFmtId="0" fontId="2" fillId="0" borderId="50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20" xfId="0" applyNumberFormat="1" applyFont="1" applyFill="1" applyBorder="1" applyAlignment="1">
      <alignment wrapText="1"/>
    </xf>
    <xf numFmtId="0" fontId="3" fillId="0" borderId="5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0" fontId="3" fillId="0" borderId="4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5" fontId="3" fillId="4" borderId="6" xfId="0" applyNumberFormat="1" applyFont="1" applyFill="1" applyBorder="1" applyAlignment="1">
      <alignment horizontal="center" wrapText="1"/>
    </xf>
    <xf numFmtId="165" fontId="3" fillId="4" borderId="6" xfId="0" applyNumberFormat="1" applyFont="1" applyFill="1" applyBorder="1" applyAlignment="1" applyProtection="1">
      <alignment horizontal="center" wrapText="1"/>
    </xf>
    <xf numFmtId="9" fontId="3" fillId="4" borderId="6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9" fontId="3" fillId="4" borderId="10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9" fontId="3" fillId="4" borderId="1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5" fontId="3" fillId="4" borderId="34" xfId="0" applyNumberFormat="1" applyFont="1" applyFill="1" applyBorder="1" applyAlignment="1">
      <alignment horizontal="center" wrapText="1"/>
    </xf>
    <xf numFmtId="9" fontId="3" fillId="4" borderId="34" xfId="0" applyNumberFormat="1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5" fontId="3" fillId="4" borderId="10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5" fontId="3" fillId="4" borderId="16" xfId="0" applyNumberFormat="1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164" fontId="4" fillId="0" borderId="21" xfId="0" applyNumberFormat="1" applyFont="1" applyFill="1" applyBorder="1" applyAlignment="1">
      <alignment wrapText="1"/>
    </xf>
    <xf numFmtId="0" fontId="3" fillId="2" borderId="6" xfId="0" applyFont="1" applyFill="1" applyBorder="1" applyAlignment="1" applyProtection="1">
      <alignment horizontal="center" wrapText="1"/>
    </xf>
    <xf numFmtId="5" fontId="3" fillId="2" borderId="34" xfId="0" applyNumberFormat="1" applyFont="1" applyFill="1" applyBorder="1" applyAlignment="1" applyProtection="1">
      <alignment horizontal="center" wrapText="1"/>
    </xf>
    <xf numFmtId="5" fontId="3" fillId="2" borderId="10" xfId="0" applyNumberFormat="1" applyFont="1" applyFill="1" applyBorder="1" applyAlignment="1" applyProtection="1">
      <alignment horizontal="center" wrapText="1"/>
    </xf>
    <xf numFmtId="5" fontId="3" fillId="2" borderId="16" xfId="0" applyNumberFormat="1" applyFont="1" applyFill="1" applyBorder="1" applyAlignment="1" applyProtection="1">
      <alignment horizontal="center" wrapText="1"/>
    </xf>
    <xf numFmtId="0" fontId="3" fillId="2" borderId="34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165" fontId="3" fillId="0" borderId="6" xfId="0" applyNumberFormat="1" applyFont="1" applyBorder="1" applyAlignment="1" applyProtection="1">
      <alignment wrapText="1"/>
    </xf>
    <xf numFmtId="164" fontId="4" fillId="0" borderId="21" xfId="0" applyNumberFormat="1" applyFont="1" applyFill="1" applyBorder="1" applyAlignment="1" applyProtection="1">
      <alignment wrapText="1"/>
    </xf>
    <xf numFmtId="164" fontId="4" fillId="2" borderId="29" xfId="0" applyNumberFormat="1" applyFont="1" applyFill="1" applyBorder="1" applyAlignment="1" applyProtection="1">
      <alignment wrapText="1"/>
    </xf>
    <xf numFmtId="164" fontId="4" fillId="2" borderId="20" xfId="0" applyNumberFormat="1" applyFont="1" applyFill="1" applyBorder="1" applyAlignment="1" applyProtection="1">
      <alignment wrapText="1"/>
    </xf>
    <xf numFmtId="164" fontId="4" fillId="2" borderId="1" xfId="0" applyNumberFormat="1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wrapText="1"/>
      <protection locked="0"/>
    </xf>
    <xf numFmtId="165" fontId="3" fillId="2" borderId="6" xfId="0" applyNumberFormat="1" applyFont="1" applyFill="1" applyBorder="1" applyAlignment="1" applyProtection="1">
      <alignment horizontal="center" wrapText="1"/>
      <protection locked="0"/>
    </xf>
    <xf numFmtId="165" fontId="3" fillId="2" borderId="10" xfId="0" applyNumberFormat="1" applyFont="1" applyFill="1" applyBorder="1" applyAlignment="1" applyProtection="1">
      <alignment horizontal="center" wrapText="1"/>
      <protection locked="0"/>
    </xf>
    <xf numFmtId="165" fontId="3" fillId="2" borderId="16" xfId="0" applyNumberFormat="1" applyFont="1" applyFill="1" applyBorder="1" applyAlignment="1" applyProtection="1">
      <alignment horizontal="center" wrapText="1"/>
      <protection locked="0"/>
    </xf>
    <xf numFmtId="165" fontId="3" fillId="0" borderId="7" xfId="0" applyNumberFormat="1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165" fontId="3" fillId="0" borderId="17" xfId="0" applyNumberFormat="1" applyFont="1" applyBorder="1" applyAlignment="1" applyProtection="1">
      <alignment wrapText="1"/>
      <protection locked="0"/>
    </xf>
    <xf numFmtId="0" fontId="3" fillId="0" borderId="32" xfId="0" quotePrefix="1" applyNumberFormat="1" applyFont="1" applyBorder="1" applyAlignment="1" applyProtection="1">
      <alignment horizontal="center"/>
      <protection locked="0"/>
    </xf>
    <xf numFmtId="0" fontId="3" fillId="0" borderId="9" xfId="0" quotePrefix="1" applyNumberFormat="1" applyFont="1" applyBorder="1" applyAlignment="1" applyProtection="1">
      <alignment horizontal="center"/>
      <protection locked="0"/>
    </xf>
    <xf numFmtId="0" fontId="3" fillId="0" borderId="15" xfId="0" quotePrefix="1" applyNumberFormat="1" applyFont="1" applyBorder="1" applyAlignment="1" applyProtection="1">
      <alignment horizontal="center"/>
      <protection locked="0"/>
    </xf>
    <xf numFmtId="5" fontId="3" fillId="2" borderId="34" xfId="0" applyNumberFormat="1" applyFont="1" applyFill="1" applyBorder="1" applyAlignment="1" applyProtection="1">
      <alignment horizontal="center" wrapText="1"/>
      <protection locked="0"/>
    </xf>
    <xf numFmtId="5" fontId="3" fillId="2" borderId="10" xfId="0" applyNumberFormat="1" applyFont="1" applyFill="1" applyBorder="1" applyAlignment="1" applyProtection="1">
      <alignment horizontal="center" wrapText="1"/>
      <protection locked="0"/>
    </xf>
    <xf numFmtId="5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6" xfId="0" applyNumberFormat="1" applyFont="1" applyFill="1" applyBorder="1" applyAlignment="1" applyProtection="1">
      <alignment horizontal="center" wrapText="1"/>
      <protection locked="0"/>
    </xf>
    <xf numFmtId="9" fontId="3" fillId="2" borderId="10" xfId="0" applyNumberFormat="1" applyFont="1" applyFill="1" applyBorder="1" applyAlignment="1" applyProtection="1">
      <alignment horizontal="center" wrapText="1"/>
      <protection locked="0"/>
    </xf>
    <xf numFmtId="9" fontId="3" fillId="2" borderId="16" xfId="0" applyNumberFormat="1" applyFont="1" applyFill="1" applyBorder="1" applyAlignment="1" applyProtection="1">
      <alignment horizontal="center" wrapText="1"/>
      <protection locked="0"/>
    </xf>
    <xf numFmtId="9" fontId="3" fillId="2" borderId="34" xfId="0" applyNumberFormat="1" applyFont="1" applyFill="1" applyBorder="1" applyAlignment="1" applyProtection="1">
      <alignment horizontal="center" wrapText="1"/>
      <protection locked="0"/>
    </xf>
    <xf numFmtId="164" fontId="3" fillId="0" borderId="35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  <protection locked="0"/>
    </xf>
    <xf numFmtId="164" fontId="3" fillId="0" borderId="45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wrapText="1"/>
    </xf>
    <xf numFmtId="164" fontId="4" fillId="0" borderId="3" xfId="0" applyNumberFormat="1" applyFont="1" applyFill="1" applyBorder="1" applyAlignment="1" applyProtection="1">
      <alignment wrapText="1"/>
    </xf>
    <xf numFmtId="164" fontId="3" fillId="3" borderId="2" xfId="0" applyNumberFormat="1" applyFont="1" applyFill="1" applyBorder="1" applyAlignment="1" applyProtection="1">
      <alignment wrapText="1"/>
    </xf>
    <xf numFmtId="49" fontId="3" fillId="0" borderId="4" xfId="0" quotePrefix="1" applyNumberFormat="1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/>
    </xf>
    <xf numFmtId="49" fontId="3" fillId="0" borderId="14" xfId="0" quotePrefix="1" applyNumberFormat="1" applyFont="1" applyBorder="1" applyAlignment="1">
      <alignment horizontal="center"/>
    </xf>
    <xf numFmtId="49" fontId="3" fillId="0" borderId="30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2" xfId="0" quotePrefix="1" applyNumberFormat="1" applyFont="1" applyBorder="1" applyAlignment="1">
      <alignment horizontal="center"/>
    </xf>
    <xf numFmtId="49" fontId="3" fillId="0" borderId="43" xfId="0" quotePrefix="1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left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4" fontId="3" fillId="0" borderId="11" xfId="0" applyNumberFormat="1" applyFont="1" applyBorder="1" applyAlignment="1" applyProtection="1">
      <alignment wrapText="1"/>
    </xf>
    <xf numFmtId="0" fontId="12" fillId="5" borderId="77" xfId="0" applyFont="1" applyFill="1" applyBorder="1" applyAlignment="1">
      <alignment horizontal="center" vertical="center"/>
    </xf>
    <xf numFmtId="166" fontId="12" fillId="5" borderId="78" xfId="1" applyNumberFormat="1" applyFont="1" applyFill="1" applyBorder="1" applyAlignment="1">
      <alignment horizontal="center" vertical="center"/>
    </xf>
    <xf numFmtId="166" fontId="12" fillId="5" borderId="79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2" borderId="62" xfId="0" applyFont="1" applyFill="1" applyBorder="1" applyAlignment="1" applyProtection="1">
      <alignment horizontal="center" vertical="center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0" fontId="16" fillId="2" borderId="68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2" borderId="65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3" fillId="5" borderId="71" xfId="0" applyFont="1" applyFill="1" applyBorder="1" applyProtection="1"/>
    <xf numFmtId="0" fontId="12" fillId="5" borderId="71" xfId="0" applyFont="1" applyFill="1" applyBorder="1" applyAlignment="1" applyProtection="1">
      <alignment horizontal="center"/>
    </xf>
    <xf numFmtId="0" fontId="13" fillId="5" borderId="74" xfId="0" applyFont="1" applyFill="1" applyBorder="1" applyProtection="1"/>
    <xf numFmtId="164" fontId="1" fillId="0" borderId="11" xfId="0" applyNumberFormat="1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1" fillId="0" borderId="11" xfId="0" applyNumberFormat="1" applyFont="1" applyBorder="1"/>
    <xf numFmtId="164" fontId="1" fillId="2" borderId="63" xfId="1" applyNumberFormat="1" applyFont="1" applyFill="1" applyBorder="1" applyAlignment="1" applyProtection="1">
      <alignment vertical="center"/>
      <protection locked="0"/>
    </xf>
    <xf numFmtId="164" fontId="2" fillId="2" borderId="64" xfId="1" applyNumberFormat="1" applyFont="1" applyFill="1" applyBorder="1" applyAlignment="1" applyProtection="1">
      <alignment vertical="center"/>
    </xf>
    <xf numFmtId="164" fontId="1" fillId="2" borderId="66" xfId="1" applyNumberFormat="1" applyFont="1" applyFill="1" applyBorder="1" applyAlignment="1" applyProtection="1">
      <alignment vertical="center"/>
    </xf>
    <xf numFmtId="164" fontId="2" fillId="2" borderId="67" xfId="1" applyNumberFormat="1" applyFont="1" applyFill="1" applyBorder="1" applyAlignment="1" applyProtection="1">
      <alignment vertical="center"/>
    </xf>
    <xf numFmtId="164" fontId="1" fillId="0" borderId="69" xfId="1" applyNumberFormat="1" applyFont="1" applyBorder="1" applyAlignment="1" applyProtection="1">
      <alignment vertical="center"/>
      <protection locked="0"/>
    </xf>
    <xf numFmtId="164" fontId="2" fillId="0" borderId="70" xfId="1" applyNumberFormat="1" applyFont="1" applyBorder="1" applyAlignment="1" applyProtection="1">
      <alignment vertical="center"/>
    </xf>
    <xf numFmtId="164" fontId="1" fillId="0" borderId="66" xfId="1" applyNumberFormat="1" applyFont="1" applyBorder="1" applyAlignment="1" applyProtection="1">
      <alignment vertical="center"/>
    </xf>
    <xf numFmtId="164" fontId="2" fillId="0" borderId="67" xfId="1" applyNumberFormat="1" applyFont="1" applyBorder="1" applyAlignment="1" applyProtection="1">
      <alignment vertical="center"/>
    </xf>
    <xf numFmtId="164" fontId="1" fillId="2" borderId="69" xfId="1" applyNumberFormat="1" applyFont="1" applyFill="1" applyBorder="1" applyAlignment="1" applyProtection="1">
      <alignment vertical="center"/>
      <protection locked="0"/>
    </xf>
    <xf numFmtId="164" fontId="2" fillId="2" borderId="70" xfId="1" applyNumberFormat="1" applyFont="1" applyFill="1" applyBorder="1" applyAlignment="1" applyProtection="1">
      <alignment vertical="center"/>
    </xf>
    <xf numFmtId="164" fontId="12" fillId="5" borderId="72" xfId="1" applyNumberFormat="1" applyFont="1" applyFill="1" applyBorder="1" applyAlignment="1" applyProtection="1">
      <alignment horizontal="right" vertical="center"/>
      <protection locked="0"/>
    </xf>
    <xf numFmtId="164" fontId="12" fillId="5" borderId="73" xfId="1" applyNumberFormat="1" applyFont="1" applyFill="1" applyBorder="1" applyAlignment="1" applyProtection="1">
      <alignment horizontal="right" vertical="center"/>
      <protection locked="0"/>
    </xf>
    <xf numFmtId="164" fontId="14" fillId="5" borderId="72" xfId="1" applyNumberFormat="1" applyFont="1" applyFill="1" applyBorder="1" applyAlignment="1" applyProtection="1">
      <alignment vertical="center"/>
    </xf>
    <xf numFmtId="164" fontId="14" fillId="5" borderId="73" xfId="1" applyNumberFormat="1" applyFont="1" applyFill="1" applyBorder="1" applyAlignment="1" applyProtection="1">
      <alignment vertical="center"/>
    </xf>
    <xf numFmtId="164" fontId="13" fillId="5" borderId="75" xfId="1" applyNumberFormat="1" applyFont="1" applyFill="1" applyBorder="1" applyProtection="1">
      <protection locked="0"/>
    </xf>
    <xf numFmtId="164" fontId="12" fillId="5" borderId="76" xfId="1" applyNumberFormat="1" applyFont="1" applyFill="1" applyBorder="1" applyProtection="1">
      <protection locked="0"/>
    </xf>
    <xf numFmtId="164" fontId="3" fillId="0" borderId="17" xfId="0" applyNumberFormat="1" applyFont="1" applyBorder="1" applyAlignment="1" applyProtection="1">
      <alignment wrapText="1"/>
      <protection locked="0"/>
    </xf>
    <xf numFmtId="164" fontId="3" fillId="0" borderId="7" xfId="0" applyNumberFormat="1" applyFont="1" applyBorder="1" applyAlignment="1" applyProtection="1">
      <alignment wrapText="1"/>
    </xf>
    <xf numFmtId="0" fontId="2" fillId="0" borderId="46" xfId="0" applyNumberFormat="1" applyFont="1" applyBorder="1" applyAlignment="1">
      <alignment horizontal="left"/>
    </xf>
    <xf numFmtId="0" fontId="2" fillId="0" borderId="28" xfId="0" applyNumberFormat="1" applyFont="1" applyBorder="1" applyAlignment="1">
      <alignment horizontal="left"/>
    </xf>
    <xf numFmtId="0" fontId="2" fillId="0" borderId="53" xfId="0" applyNumberFormat="1" applyFont="1" applyBorder="1" applyAlignment="1">
      <alignment horizontal="left"/>
    </xf>
    <xf numFmtId="0" fontId="3" fillId="0" borderId="49" xfId="0" applyNumberFormat="1" applyFont="1" applyBorder="1" applyAlignment="1">
      <alignment horizontal="left"/>
    </xf>
    <xf numFmtId="0" fontId="3" fillId="0" borderId="50" xfId="0" applyNumberFormat="1" applyFont="1" applyBorder="1" applyAlignment="1">
      <alignment horizontal="left"/>
    </xf>
    <xf numFmtId="0" fontId="3" fillId="0" borderId="50" xfId="0" applyFont="1" applyBorder="1" applyAlignment="1">
      <alignment horizontal="center" wrapText="1"/>
    </xf>
    <xf numFmtId="0" fontId="3" fillId="0" borderId="56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6" fillId="0" borderId="46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15" fillId="0" borderId="10" xfId="0" applyNumberFormat="1" applyFont="1" applyBorder="1" applyAlignment="1" applyProtection="1">
      <alignment horizontal="left"/>
      <protection locked="0"/>
    </xf>
    <xf numFmtId="0" fontId="4" fillId="2" borderId="5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4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58" xfId="0" quotePrefix="1" applyNumberFormat="1" applyFont="1" applyBorder="1" applyAlignment="1" applyProtection="1">
      <alignment horizontal="left"/>
      <protection locked="0"/>
    </xf>
    <xf numFmtId="0" fontId="3" fillId="0" borderId="59" xfId="0" quotePrefix="1" applyNumberFormat="1" applyFont="1" applyBorder="1" applyAlignment="1" applyProtection="1">
      <alignment horizontal="left"/>
      <protection locked="0"/>
    </xf>
    <xf numFmtId="0" fontId="3" fillId="0" borderId="55" xfId="0" quotePrefix="1" applyNumberFormat="1" applyFont="1" applyBorder="1" applyAlignment="1" applyProtection="1">
      <alignment horizontal="left"/>
      <protection locked="0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9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6" xfId="0" applyFont="1" applyBorder="1" applyAlignment="1">
      <alignment wrapText="1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34" xfId="0" applyFont="1" applyBorder="1" applyAlignment="1">
      <alignment wrapText="1"/>
    </xf>
    <xf numFmtId="0" fontId="3" fillId="0" borderId="40" xfId="0" quotePrefix="1" applyNumberFormat="1" applyFont="1" applyBorder="1" applyAlignment="1" applyProtection="1">
      <alignment horizontal="left"/>
      <protection locked="0"/>
    </xf>
    <xf numFmtId="0" fontId="3" fillId="0" borderId="15" xfId="0" quotePrefix="1" applyNumberFormat="1" applyFont="1" applyBorder="1" applyAlignment="1" applyProtection="1">
      <alignment horizontal="left"/>
      <protection locked="0"/>
    </xf>
    <xf numFmtId="0" fontId="3" fillId="0" borderId="41" xfId="0" quotePrefix="1" applyNumberFormat="1" applyFont="1" applyBorder="1" applyAlignment="1" applyProtection="1">
      <alignment horizontal="left"/>
      <protection locked="0"/>
    </xf>
    <xf numFmtId="0" fontId="2" fillId="0" borderId="18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5" fillId="0" borderId="25" xfId="0" applyNumberFormat="1" applyFont="1" applyBorder="1" applyAlignment="1">
      <alignment horizontal="left"/>
    </xf>
    <xf numFmtId="0" fontId="5" fillId="0" borderId="26" xfId="0" applyNumberFormat="1" applyFont="1" applyBorder="1" applyAlignment="1">
      <alignment horizontal="left"/>
    </xf>
    <xf numFmtId="0" fontId="5" fillId="0" borderId="24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 applyProtection="1">
      <alignment wrapText="1"/>
      <protection locked="0"/>
    </xf>
    <xf numFmtId="0" fontId="3" fillId="0" borderId="6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44" xfId="0" applyNumberFormat="1" applyFont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left"/>
    </xf>
    <xf numFmtId="0" fontId="4" fillId="0" borderId="80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wrapText="1"/>
    </xf>
    <xf numFmtId="0" fontId="4" fillId="0" borderId="81" xfId="0" applyFont="1" applyFill="1" applyBorder="1" applyAlignment="1">
      <alignment horizontal="center" wrapText="1"/>
    </xf>
    <xf numFmtId="0" fontId="3" fillId="0" borderId="40" xfId="0" quotePrefix="1" applyNumberFormat="1" applyFont="1" applyBorder="1" applyAlignment="1" applyProtection="1">
      <alignment horizontal="left"/>
    </xf>
    <xf numFmtId="0" fontId="3" fillId="0" borderId="15" xfId="0" quotePrefix="1" applyNumberFormat="1" applyFont="1" applyBorder="1" applyAlignment="1" applyProtection="1">
      <alignment horizontal="left"/>
    </xf>
    <xf numFmtId="0" fontId="3" fillId="0" borderId="41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58" xfId="0" quotePrefix="1" applyNumberFormat="1" applyFont="1" applyBorder="1" applyAlignment="1" applyProtection="1">
      <alignment horizontal="left"/>
    </xf>
    <xf numFmtId="0" fontId="3" fillId="0" borderId="59" xfId="0" quotePrefix="1" applyNumberFormat="1" applyFont="1" applyBorder="1" applyAlignment="1" applyProtection="1">
      <alignment horizontal="left"/>
    </xf>
    <xf numFmtId="0" fontId="3" fillId="0" borderId="55" xfId="0" quotePrefix="1" applyNumberFormat="1" applyFont="1" applyBorder="1" applyAlignment="1" applyProtection="1">
      <alignment horizontal="left"/>
    </xf>
    <xf numFmtId="0" fontId="3" fillId="0" borderId="60" xfId="0" quotePrefix="1" applyNumberFormat="1" applyFont="1" applyBorder="1" applyAlignment="1" applyProtection="1">
      <alignment horizontal="left"/>
    </xf>
    <xf numFmtId="0" fontId="3" fillId="0" borderId="5" xfId="0" quotePrefix="1" applyNumberFormat="1" applyFont="1" applyBorder="1" applyAlignment="1" applyProtection="1">
      <alignment horizontal="left"/>
    </xf>
    <xf numFmtId="0" fontId="3" fillId="0" borderId="61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9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9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3" fillId="0" borderId="58" xfId="0" quotePrefix="1" applyNumberFormat="1" applyFont="1" applyBorder="1" applyAlignment="1">
      <alignment horizontal="left"/>
    </xf>
    <xf numFmtId="0" fontId="3" fillId="0" borderId="59" xfId="0" quotePrefix="1" applyNumberFormat="1" applyFont="1" applyBorder="1" applyAlignment="1">
      <alignment horizontal="left"/>
    </xf>
    <xf numFmtId="0" fontId="3" fillId="0" borderId="55" xfId="0" quotePrefix="1" applyNumberFormat="1" applyFont="1" applyBorder="1" applyAlignment="1">
      <alignment horizontal="left"/>
    </xf>
    <xf numFmtId="0" fontId="3" fillId="0" borderId="40" xfId="0" quotePrefix="1" applyNumberFormat="1" applyFont="1" applyBorder="1" applyAlignment="1">
      <alignment horizontal="left"/>
    </xf>
    <xf numFmtId="0" fontId="3" fillId="0" borderId="15" xfId="0" quotePrefix="1" applyNumberFormat="1" applyFont="1" applyBorder="1" applyAlignment="1">
      <alignment horizontal="left"/>
    </xf>
    <xf numFmtId="0" fontId="3" fillId="0" borderId="41" xfId="0" quotePrefix="1" applyNumberFormat="1" applyFont="1" applyBorder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tabSelected="1" zoomScale="115" zoomScaleNormal="115" workbookViewId="0">
      <selection sqref="A1:L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183" t="s">
        <v>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34" x14ac:dyDescent="0.25">
      <c r="A2" s="183" t="s">
        <v>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34" ht="14.4" thickBot="1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0" t="s">
        <v>8</v>
      </c>
      <c r="B5" s="191"/>
      <c r="C5" s="191"/>
      <c r="D5" s="191"/>
      <c r="E5" s="192"/>
      <c r="F5" s="51" t="s">
        <v>9</v>
      </c>
      <c r="G5" s="51" t="s">
        <v>84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9" t="s">
        <v>0</v>
      </c>
      <c r="B6" s="184"/>
      <c r="C6" s="185"/>
      <c r="D6" s="185"/>
      <c r="E6" s="186"/>
      <c r="F6" s="89"/>
      <c r="G6" s="90"/>
      <c r="H6" s="37">
        <f>G6</f>
        <v>0</v>
      </c>
      <c r="I6" s="102"/>
      <c r="J6" s="77">
        <f>(12*I6)</f>
        <v>0</v>
      </c>
      <c r="K6" s="84">
        <f>(H6/12)*J6</f>
        <v>0</v>
      </c>
      <c r="L6" s="93"/>
      <c r="M6" s="9"/>
    </row>
    <row r="7" spans="1:34" x14ac:dyDescent="0.25">
      <c r="A7" s="117" t="s">
        <v>1</v>
      </c>
      <c r="B7" s="187"/>
      <c r="C7" s="188"/>
      <c r="D7" s="188"/>
      <c r="E7" s="189"/>
      <c r="F7" s="89"/>
      <c r="G7" s="91"/>
      <c r="H7" s="37">
        <f t="shared" ref="H7:H13" si="0">G7</f>
        <v>0</v>
      </c>
      <c r="I7" s="103"/>
      <c r="J7" s="77">
        <f t="shared" ref="J7:J13" si="1">(12*I7)</f>
        <v>0</v>
      </c>
      <c r="K7" s="84">
        <f t="shared" ref="K7:K13" si="2">(H7/12)*J7</f>
        <v>0</v>
      </c>
      <c r="L7" s="94"/>
      <c r="M7" s="9"/>
    </row>
    <row r="8" spans="1:34" x14ac:dyDescent="0.25">
      <c r="A8" s="117" t="s">
        <v>2</v>
      </c>
      <c r="B8" s="187"/>
      <c r="C8" s="188"/>
      <c r="D8" s="188"/>
      <c r="E8" s="189"/>
      <c r="F8" s="89"/>
      <c r="G8" s="91"/>
      <c r="H8" s="37">
        <f t="shared" si="0"/>
        <v>0</v>
      </c>
      <c r="I8" s="103"/>
      <c r="J8" s="77">
        <f t="shared" si="1"/>
        <v>0</v>
      </c>
      <c r="K8" s="84">
        <f t="shared" si="2"/>
        <v>0</v>
      </c>
      <c r="L8" s="94"/>
      <c r="M8" s="9"/>
    </row>
    <row r="9" spans="1:34" x14ac:dyDescent="0.25">
      <c r="A9" s="117" t="s">
        <v>3</v>
      </c>
      <c r="B9" s="187"/>
      <c r="C9" s="188"/>
      <c r="D9" s="188"/>
      <c r="E9" s="189"/>
      <c r="F9" s="89"/>
      <c r="G9" s="91"/>
      <c r="H9" s="37">
        <f t="shared" si="0"/>
        <v>0</v>
      </c>
      <c r="I9" s="103"/>
      <c r="J9" s="77">
        <f t="shared" si="1"/>
        <v>0</v>
      </c>
      <c r="K9" s="84">
        <f t="shared" si="2"/>
        <v>0</v>
      </c>
      <c r="L9" s="94"/>
      <c r="M9" s="9"/>
    </row>
    <row r="10" spans="1:34" x14ac:dyDescent="0.25">
      <c r="A10" s="117" t="s">
        <v>4</v>
      </c>
      <c r="B10" s="187"/>
      <c r="C10" s="188"/>
      <c r="D10" s="188"/>
      <c r="E10" s="189"/>
      <c r="F10" s="89"/>
      <c r="G10" s="91"/>
      <c r="H10" s="37">
        <f t="shared" si="0"/>
        <v>0</v>
      </c>
      <c r="I10" s="103"/>
      <c r="J10" s="77">
        <f t="shared" si="1"/>
        <v>0</v>
      </c>
      <c r="K10" s="84">
        <f t="shared" si="2"/>
        <v>0</v>
      </c>
      <c r="L10" s="94"/>
      <c r="M10" s="9"/>
    </row>
    <row r="11" spans="1:34" x14ac:dyDescent="0.25">
      <c r="A11" s="117" t="s">
        <v>5</v>
      </c>
      <c r="B11" s="187"/>
      <c r="C11" s="188"/>
      <c r="D11" s="188"/>
      <c r="E11" s="189"/>
      <c r="F11" s="89"/>
      <c r="G11" s="91"/>
      <c r="H11" s="37">
        <f t="shared" si="0"/>
        <v>0</v>
      </c>
      <c r="I11" s="103"/>
      <c r="J11" s="77">
        <f t="shared" si="1"/>
        <v>0</v>
      </c>
      <c r="K11" s="84">
        <f t="shared" si="2"/>
        <v>0</v>
      </c>
      <c r="L11" s="94"/>
      <c r="M11" s="9"/>
    </row>
    <row r="12" spans="1:34" x14ac:dyDescent="0.25">
      <c r="A12" s="117" t="s">
        <v>6</v>
      </c>
      <c r="B12" s="187"/>
      <c r="C12" s="188"/>
      <c r="D12" s="188"/>
      <c r="E12" s="189"/>
      <c r="F12" s="89"/>
      <c r="G12" s="91"/>
      <c r="H12" s="37">
        <f t="shared" si="0"/>
        <v>0</v>
      </c>
      <c r="I12" s="103"/>
      <c r="J12" s="77">
        <f t="shared" si="1"/>
        <v>0</v>
      </c>
      <c r="K12" s="84">
        <f t="shared" si="2"/>
        <v>0</v>
      </c>
      <c r="L12" s="94"/>
      <c r="M12" s="9"/>
    </row>
    <row r="13" spans="1:34" x14ac:dyDescent="0.25">
      <c r="A13" s="118" t="s">
        <v>7</v>
      </c>
      <c r="B13" s="202"/>
      <c r="C13" s="203"/>
      <c r="D13" s="203"/>
      <c r="E13" s="204"/>
      <c r="F13" s="89"/>
      <c r="G13" s="92"/>
      <c r="H13" s="37">
        <f t="shared" si="0"/>
        <v>0</v>
      </c>
      <c r="I13" s="104"/>
      <c r="J13" s="77">
        <f t="shared" si="1"/>
        <v>0</v>
      </c>
      <c r="K13" s="84">
        <f t="shared" si="2"/>
        <v>0</v>
      </c>
      <c r="L13" s="95"/>
      <c r="M13" s="9"/>
    </row>
    <row r="14" spans="1:34" ht="15.75" customHeight="1" thickBot="1" x14ac:dyDescent="0.3">
      <c r="A14" s="195" t="s">
        <v>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  <c r="L14" s="75">
        <f>SUM(K6:K13)+SUM(L6:L13)</f>
        <v>0</v>
      </c>
      <c r="M14" s="9"/>
    </row>
    <row r="15" spans="1:34" x14ac:dyDescent="0.25">
      <c r="A15" s="205" t="s">
        <v>87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201" t="s">
        <v>20</v>
      </c>
      <c r="F16" s="201"/>
      <c r="G16" s="99"/>
      <c r="H16" s="37">
        <f t="shared" ref="H16:H23" si="3">G16</f>
        <v>0</v>
      </c>
      <c r="I16" s="105"/>
      <c r="J16" s="81">
        <f t="shared" ref="J16:J23" si="4">(12*I16)</f>
        <v>0</v>
      </c>
      <c r="K16" s="84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211" t="s">
        <v>21</v>
      </c>
      <c r="F17" s="211"/>
      <c r="G17" s="100"/>
      <c r="H17" s="37">
        <f t="shared" si="3"/>
        <v>0</v>
      </c>
      <c r="I17" s="103"/>
      <c r="J17" s="82">
        <f t="shared" si="4"/>
        <v>0</v>
      </c>
      <c r="K17" s="84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211" t="s">
        <v>22</v>
      </c>
      <c r="F18" s="211"/>
      <c r="G18" s="100"/>
      <c r="H18" s="37">
        <f t="shared" si="3"/>
        <v>0</v>
      </c>
      <c r="I18" s="103"/>
      <c r="J18" s="82">
        <f t="shared" si="4"/>
        <v>0</v>
      </c>
      <c r="K18" s="84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212" t="s">
        <v>23</v>
      </c>
      <c r="F19" s="212"/>
      <c r="G19" s="100"/>
      <c r="H19" s="37">
        <f t="shared" si="3"/>
        <v>0</v>
      </c>
      <c r="I19" s="103"/>
      <c r="J19" s="82">
        <f t="shared" si="4"/>
        <v>0</v>
      </c>
      <c r="K19" s="84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212" t="s">
        <v>23</v>
      </c>
      <c r="F20" s="212"/>
      <c r="G20" s="100"/>
      <c r="H20" s="37">
        <f t="shared" si="3"/>
        <v>0</v>
      </c>
      <c r="I20" s="103"/>
      <c r="J20" s="82">
        <f t="shared" si="4"/>
        <v>0</v>
      </c>
      <c r="K20" s="84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212" t="s">
        <v>23</v>
      </c>
      <c r="F21" s="212"/>
      <c r="G21" s="100"/>
      <c r="H21" s="37">
        <f t="shared" si="3"/>
        <v>0</v>
      </c>
      <c r="I21" s="103"/>
      <c r="J21" s="82">
        <f t="shared" si="4"/>
        <v>0</v>
      </c>
      <c r="K21" s="84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212" t="s">
        <v>23</v>
      </c>
      <c r="F22" s="212"/>
      <c r="G22" s="100"/>
      <c r="H22" s="37">
        <f t="shared" si="3"/>
        <v>0</v>
      </c>
      <c r="I22" s="103"/>
      <c r="J22" s="82">
        <f t="shared" si="4"/>
        <v>0</v>
      </c>
      <c r="K22" s="84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94" t="s">
        <v>24</v>
      </c>
      <c r="F23" s="194"/>
      <c r="G23" s="101"/>
      <c r="H23" s="37">
        <f t="shared" si="3"/>
        <v>0</v>
      </c>
      <c r="I23" s="104"/>
      <c r="J23" s="83">
        <f t="shared" si="4"/>
        <v>0</v>
      </c>
      <c r="K23" s="84">
        <f t="shared" si="5"/>
        <v>0</v>
      </c>
      <c r="L23" s="158"/>
      <c r="M23" s="9"/>
    </row>
    <row r="24" spans="1:13" s="4" customFormat="1" x14ac:dyDescent="0.25">
      <c r="A24" s="198" t="s">
        <v>19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85">
        <f>SUM(K16:K23)+SUM(L16:L23)</f>
        <v>0</v>
      </c>
      <c r="M24" s="9"/>
    </row>
    <row r="25" spans="1:13" s="4" customFormat="1" ht="14.4" thickBot="1" x14ac:dyDescent="0.3">
      <c r="A25" s="208" t="s">
        <v>25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86">
        <f>L14+L24</f>
        <v>0</v>
      </c>
      <c r="M25" s="9"/>
    </row>
    <row r="26" spans="1:13" s="4" customFormat="1" ht="14.4" x14ac:dyDescent="0.3">
      <c r="A26" s="205" t="s">
        <v>86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9"/>
    </row>
    <row r="27" spans="1:13" s="4" customFormat="1" x14ac:dyDescent="0.25">
      <c r="A27" s="119" t="s">
        <v>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108"/>
      <c r="M27" s="9"/>
    </row>
    <row r="28" spans="1:13" s="4" customFormat="1" x14ac:dyDescent="0.25">
      <c r="A28" s="117" t="s">
        <v>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107"/>
      <c r="M28" s="9"/>
    </row>
    <row r="29" spans="1:13" s="4" customFormat="1" x14ac:dyDescent="0.25">
      <c r="A29" s="117" t="s">
        <v>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107"/>
      <c r="M29" s="9"/>
    </row>
    <row r="30" spans="1:13" s="4" customFormat="1" x14ac:dyDescent="0.25">
      <c r="A30" s="117" t="s">
        <v>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107"/>
      <c r="M30" s="9"/>
    </row>
    <row r="31" spans="1:13" s="4" customFormat="1" x14ac:dyDescent="0.25">
      <c r="A31" s="118" t="s">
        <v>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109"/>
      <c r="M31" s="9"/>
    </row>
    <row r="32" spans="1:13" s="4" customFormat="1" ht="14.4" thickBot="1" x14ac:dyDescent="0.3">
      <c r="A32" s="171" t="s">
        <v>26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86">
        <f>SUM(L27:L31)</f>
        <v>0</v>
      </c>
      <c r="M32" s="9"/>
    </row>
    <row r="33" spans="1:13" s="4" customFormat="1" x14ac:dyDescent="0.25">
      <c r="A33" s="205" t="s">
        <v>37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  <c r="M33" s="9"/>
    </row>
    <row r="34" spans="1:13" s="4" customFormat="1" x14ac:dyDescent="0.25">
      <c r="A34" s="119" t="s">
        <v>0</v>
      </c>
      <c r="B34" s="216" t="s">
        <v>61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108"/>
      <c r="M34" s="9"/>
    </row>
    <row r="35" spans="1:13" s="4" customFormat="1" x14ac:dyDescent="0.25">
      <c r="A35" s="117" t="s">
        <v>1</v>
      </c>
      <c r="B35" s="217" t="s">
        <v>62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107"/>
      <c r="M35" s="9"/>
    </row>
    <row r="36" spans="1:13" s="4" customFormat="1" x14ac:dyDescent="0.25">
      <c r="A36" s="117" t="s">
        <v>2</v>
      </c>
      <c r="B36" s="217" t="s">
        <v>63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107"/>
      <c r="M36" s="9"/>
    </row>
    <row r="37" spans="1:13" s="4" customFormat="1" x14ac:dyDescent="0.25">
      <c r="A37" s="117" t="s">
        <v>3</v>
      </c>
      <c r="B37" s="217" t="s">
        <v>64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107"/>
      <c r="M37" s="9"/>
    </row>
    <row r="38" spans="1:13" s="4" customFormat="1" x14ac:dyDescent="0.25">
      <c r="A38" s="117" t="s">
        <v>4</v>
      </c>
      <c r="B38" s="218" t="s">
        <v>65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109"/>
      <c r="M38" s="9"/>
    </row>
    <row r="39" spans="1:13" s="4" customFormat="1" ht="15" customHeight="1" x14ac:dyDescent="0.25">
      <c r="A39" s="121"/>
      <c r="B39" s="24" t="s">
        <v>15</v>
      </c>
      <c r="C39" s="98"/>
      <c r="D39" s="25" t="s">
        <v>16</v>
      </c>
      <c r="E39" s="219" t="s">
        <v>38</v>
      </c>
      <c r="F39" s="219"/>
      <c r="G39" s="219"/>
      <c r="H39" s="219"/>
      <c r="I39" s="219"/>
      <c r="J39" s="219"/>
      <c r="K39" s="220"/>
      <c r="L39" s="44"/>
      <c r="M39" s="9"/>
    </row>
    <row r="40" spans="1:13" s="4" customFormat="1" ht="14.4" thickBot="1" x14ac:dyDescent="0.3">
      <c r="A40" s="171" t="s">
        <v>88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86">
        <f>SUM(L34:L38)</f>
        <v>0</v>
      </c>
      <c r="M40" s="9"/>
    </row>
    <row r="41" spans="1:13" s="4" customFormat="1" x14ac:dyDescent="0.25">
      <c r="A41" s="205" t="s">
        <v>27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  <c r="M41" s="9"/>
    </row>
    <row r="42" spans="1:13" s="4" customFormat="1" x14ac:dyDescent="0.25">
      <c r="A42" s="119" t="s">
        <v>0</v>
      </c>
      <c r="B42" s="216" t="s">
        <v>28</v>
      </c>
      <c r="C42" s="216"/>
      <c r="D42" s="216"/>
      <c r="E42" s="216"/>
      <c r="F42" s="216"/>
      <c r="G42" s="216"/>
      <c r="H42" s="216"/>
      <c r="I42" s="216"/>
      <c r="J42" s="216"/>
      <c r="K42" s="216"/>
      <c r="L42" s="108"/>
      <c r="M42" s="9"/>
    </row>
    <row r="43" spans="1:13" s="4" customFormat="1" x14ac:dyDescent="0.25">
      <c r="A43" s="118" t="s">
        <v>1</v>
      </c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107"/>
      <c r="M43" s="9"/>
    </row>
    <row r="44" spans="1:13" s="4" customFormat="1" ht="14.4" thickBot="1" x14ac:dyDescent="0.3">
      <c r="A44" s="171" t="s">
        <v>30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86">
        <f>SUM(L42:L43)</f>
        <v>0</v>
      </c>
      <c r="M44" s="9"/>
    </row>
    <row r="45" spans="1:13" s="4" customFormat="1" x14ac:dyDescent="0.25">
      <c r="A45" s="205" t="s">
        <v>31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  <c r="M45" s="9"/>
    </row>
    <row r="46" spans="1:13" s="4" customFormat="1" x14ac:dyDescent="0.25">
      <c r="A46" s="119" t="s">
        <v>0</v>
      </c>
      <c r="B46" s="216" t="s">
        <v>32</v>
      </c>
      <c r="C46" s="216"/>
      <c r="D46" s="216"/>
      <c r="E46" s="216"/>
      <c r="F46" s="216"/>
      <c r="G46" s="216"/>
      <c r="H46" s="216"/>
      <c r="I46" s="216"/>
      <c r="J46" s="216"/>
      <c r="K46" s="216"/>
      <c r="L46" s="108"/>
      <c r="M46" s="9"/>
    </row>
    <row r="47" spans="1:13" s="4" customFormat="1" x14ac:dyDescent="0.25">
      <c r="A47" s="117" t="s">
        <v>1</v>
      </c>
      <c r="B47" s="217" t="s">
        <v>33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107"/>
      <c r="M47" s="9"/>
    </row>
    <row r="48" spans="1:13" s="4" customFormat="1" x14ac:dyDescent="0.25">
      <c r="A48" s="117" t="s">
        <v>2</v>
      </c>
      <c r="B48" s="217" t="s">
        <v>34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07"/>
      <c r="M48" s="9"/>
    </row>
    <row r="49" spans="1:17" s="4" customFormat="1" ht="14.25" customHeight="1" x14ac:dyDescent="0.25">
      <c r="A49" s="117" t="s">
        <v>3</v>
      </c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217" t="s">
        <v>77</v>
      </c>
      <c r="C50" s="217"/>
      <c r="D50" s="217"/>
      <c r="E50" s="217"/>
      <c r="F50" s="217"/>
      <c r="G50" s="217"/>
      <c r="H50" s="217"/>
      <c r="I50" s="217"/>
      <c r="J50" s="217"/>
      <c r="K50" s="217"/>
      <c r="L50" s="125">
        <f>Subawards!B16</f>
        <v>0</v>
      </c>
      <c r="M50" s="9"/>
      <c r="Q50" s="3"/>
    </row>
    <row r="51" spans="1:17" s="4" customFormat="1" ht="14.4" thickBot="1" x14ac:dyDescent="0.3">
      <c r="A51" s="117" t="s">
        <v>5</v>
      </c>
      <c r="B51" s="217" t="s">
        <v>42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107"/>
      <c r="M51" s="9"/>
      <c r="N51" s="174" t="s">
        <v>47</v>
      </c>
      <c r="O51" s="175"/>
      <c r="P51" s="176"/>
      <c r="Q51" s="3"/>
    </row>
    <row r="52" spans="1:17" s="4" customFormat="1" ht="14.25" customHeight="1" x14ac:dyDescent="0.25">
      <c r="A52" s="117" t="s">
        <v>6</v>
      </c>
      <c r="B52" s="217" t="s">
        <v>43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107"/>
      <c r="M52" s="9"/>
      <c r="N52" s="181" t="s">
        <v>48</v>
      </c>
      <c r="O52" s="182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73" t="s">
        <v>85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07"/>
      <c r="M53" s="9"/>
      <c r="N53" s="167" t="s">
        <v>49</v>
      </c>
      <c r="O53" s="168"/>
      <c r="P53" s="139"/>
      <c r="Q53" s="3"/>
    </row>
    <row r="54" spans="1:17" s="4" customFormat="1" ht="14.25" customHeight="1" x14ac:dyDescent="0.25">
      <c r="A54" s="117" t="s">
        <v>35</v>
      </c>
      <c r="B54" s="173" t="s">
        <v>85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07"/>
      <c r="M54" s="9"/>
      <c r="N54" s="169" t="s">
        <v>50</v>
      </c>
      <c r="O54" s="170"/>
      <c r="P54" s="125">
        <f>L32</f>
        <v>0</v>
      </c>
      <c r="Q54" s="3"/>
    </row>
    <row r="55" spans="1:17" s="4" customFormat="1" ht="15" customHeight="1" x14ac:dyDescent="0.25">
      <c r="A55" s="118" t="s">
        <v>36</v>
      </c>
      <c r="B55" s="173" t="s">
        <v>85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07"/>
      <c r="M55" s="9"/>
      <c r="N55" s="169" t="s">
        <v>51</v>
      </c>
      <c r="O55" s="170"/>
      <c r="P55" s="125">
        <f>L40</f>
        <v>0</v>
      </c>
      <c r="Q55" s="3"/>
    </row>
    <row r="56" spans="1:17" s="4" customFormat="1" ht="15" customHeight="1" thickBot="1" x14ac:dyDescent="0.3">
      <c r="A56" s="171" t="s">
        <v>44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86">
        <f>SUM(L46:L55)</f>
        <v>0</v>
      </c>
      <c r="M56" s="9"/>
      <c r="N56" s="169" t="s">
        <v>52</v>
      </c>
      <c r="O56" s="170"/>
      <c r="P56" s="125">
        <f>Subawards!B16</f>
        <v>0</v>
      </c>
      <c r="Q56" s="3"/>
    </row>
    <row r="57" spans="1:17" s="4" customFormat="1" ht="15.75" customHeight="1" thickBot="1" x14ac:dyDescent="0.3">
      <c r="A57" s="160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86">
        <f>L25+L32+L40+L44+L56</f>
        <v>0</v>
      </c>
      <c r="M57" s="9"/>
      <c r="N57" s="179" t="s">
        <v>53</v>
      </c>
      <c r="O57" s="180"/>
      <c r="P57" s="139"/>
      <c r="Q57" s="3"/>
    </row>
    <row r="58" spans="1:17" s="4" customFormat="1" ht="15" customHeight="1" thickBot="1" x14ac:dyDescent="0.3">
      <c r="A58" s="163" t="s">
        <v>56</v>
      </c>
      <c r="B58" s="164"/>
      <c r="C58" s="164"/>
      <c r="D58" s="164"/>
      <c r="E58" s="164"/>
      <c r="F58" s="165" t="s">
        <v>46</v>
      </c>
      <c r="G58" s="165"/>
      <c r="H58" s="165"/>
      <c r="I58" s="165"/>
      <c r="J58" s="165"/>
      <c r="K58" s="166"/>
      <c r="L58" s="87">
        <f>P59*0.53</f>
        <v>0</v>
      </c>
      <c r="M58" s="9"/>
      <c r="N58" s="169" t="s">
        <v>70</v>
      </c>
      <c r="O58" s="170"/>
      <c r="P58" s="125">
        <f>Subawards!B17</f>
        <v>0</v>
      </c>
      <c r="Q58" s="3"/>
    </row>
    <row r="59" spans="1:17" s="4" customFormat="1" ht="14.4" thickBot="1" x14ac:dyDescent="0.3">
      <c r="A59" s="160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  <c r="L59" s="86">
        <f>L57+L58</f>
        <v>0</v>
      </c>
      <c r="M59" s="9"/>
      <c r="N59" s="177" t="s">
        <v>54</v>
      </c>
      <c r="O59" s="178"/>
      <c r="P59" s="88">
        <f>P52-P54-P55-P56+P58</f>
        <v>0</v>
      </c>
      <c r="Q59" s="49"/>
    </row>
    <row r="60" spans="1:17" s="4" customFormat="1" x14ac:dyDescent="0.25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0"/>
      <c r="B721" s="10"/>
      <c r="C721" s="10"/>
      <c r="D721" s="10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0"/>
      <c r="B722" s="10"/>
      <c r="C722" s="10"/>
      <c r="D722" s="10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0"/>
      <c r="B723" s="10"/>
      <c r="C723" s="10"/>
      <c r="D723" s="10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0"/>
      <c r="B724" s="10"/>
      <c r="C724" s="10"/>
      <c r="D724" s="10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0"/>
      <c r="B725" s="10"/>
      <c r="C725" s="10"/>
      <c r="D725" s="10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0"/>
      <c r="B726" s="10"/>
      <c r="C726" s="10"/>
      <c r="D726" s="10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0ff817VXp3/n56wTTcT/5kf28lyRiBfA+NqcGE/zt+3NQlKBix8L1s1KpLBUVFXzJZGLgL+MX1FLWhpajJ4bjA==" saltValue="U5JYRvD+XUZ3n6q1XBvOeQ==" spinCount="100000" sheet="1" objects="1" scenarios="1"/>
  <mergeCells count="68">
    <mergeCell ref="A45:L45"/>
    <mergeCell ref="B46:K46"/>
    <mergeCell ref="B47:K47"/>
    <mergeCell ref="A44:K44"/>
    <mergeCell ref="B48:K48"/>
    <mergeCell ref="B49:K49"/>
    <mergeCell ref="B50:K50"/>
    <mergeCell ref="B51:K51"/>
    <mergeCell ref="B52:K52"/>
    <mergeCell ref="B53:K53"/>
    <mergeCell ref="B31:K31"/>
    <mergeCell ref="A32:K32"/>
    <mergeCell ref="A41:L41"/>
    <mergeCell ref="B42:K42"/>
    <mergeCell ref="B43:K43"/>
    <mergeCell ref="A33:L33"/>
    <mergeCell ref="B34:K34"/>
    <mergeCell ref="B35:K35"/>
    <mergeCell ref="B36:K36"/>
    <mergeCell ref="B37:K37"/>
    <mergeCell ref="B38:K38"/>
    <mergeCell ref="E39:K39"/>
    <mergeCell ref="A40:K40"/>
    <mergeCell ref="B27:K27"/>
    <mergeCell ref="B28:K28"/>
    <mergeCell ref="B29:K29"/>
    <mergeCell ref="B30:K30"/>
    <mergeCell ref="A26:L26"/>
    <mergeCell ref="A25:K25"/>
    <mergeCell ref="E17:F17"/>
    <mergeCell ref="E18:F18"/>
    <mergeCell ref="E19:F19"/>
    <mergeCell ref="E20:F20"/>
    <mergeCell ref="E21:F21"/>
    <mergeCell ref="E22:F22"/>
    <mergeCell ref="B8:E8"/>
    <mergeCell ref="E23:F23"/>
    <mergeCell ref="A14:K14"/>
    <mergeCell ref="A24:K24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N51:P51"/>
    <mergeCell ref="N56:O56"/>
    <mergeCell ref="N59:O59"/>
    <mergeCell ref="N57:O57"/>
    <mergeCell ref="N52:O52"/>
    <mergeCell ref="A59:K59"/>
    <mergeCell ref="A58:E58"/>
    <mergeCell ref="F58:K58"/>
    <mergeCell ref="N53:O53"/>
    <mergeCell ref="N54:O54"/>
    <mergeCell ref="N55:O55"/>
    <mergeCell ref="N58:O58"/>
    <mergeCell ref="A56:K56"/>
    <mergeCell ref="A57:K57"/>
    <mergeCell ref="B55:K55"/>
    <mergeCell ref="B54:K54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42:A43 A46:A52 A53:A55 A34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7" t="s">
        <v>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34" x14ac:dyDescent="0.25">
      <c r="A2" s="227" t="s">
        <v>57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34" ht="14.4" thickBo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0" t="s">
        <v>8</v>
      </c>
      <c r="B5" s="191"/>
      <c r="C5" s="191"/>
      <c r="D5" s="191"/>
      <c r="E5" s="192"/>
      <c r="F5" s="51" t="s">
        <v>9</v>
      </c>
      <c r="G5" s="51" t="s">
        <v>84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9" t="s">
        <v>0</v>
      </c>
      <c r="B6" s="229">
        <f>'Year 1'!B6:E6</f>
        <v>0</v>
      </c>
      <c r="C6" s="230"/>
      <c r="D6" s="230"/>
      <c r="E6" s="231"/>
      <c r="F6" s="110">
        <f>'Year 1'!F6</f>
        <v>0</v>
      </c>
      <c r="G6" s="37">
        <f>'Year 1'!H6</f>
        <v>0</v>
      </c>
      <c r="H6" s="37">
        <f>(G6*0.02)+G6</f>
        <v>0</v>
      </c>
      <c r="I6" s="102"/>
      <c r="J6" s="77">
        <f>(12*I6)</f>
        <v>0</v>
      </c>
      <c r="K6" s="84">
        <f>(H6/12)*J6</f>
        <v>0</v>
      </c>
      <c r="L6" s="93"/>
      <c r="M6" s="9"/>
    </row>
    <row r="7" spans="1:34" x14ac:dyDescent="0.25">
      <c r="A7" s="117" t="s">
        <v>1</v>
      </c>
      <c r="B7" s="232">
        <f>'Year 1'!B7:E7</f>
        <v>0</v>
      </c>
      <c r="C7" s="233"/>
      <c r="D7" s="233"/>
      <c r="E7" s="234"/>
      <c r="F7" s="110">
        <f>'Year 1'!F7</f>
        <v>0</v>
      </c>
      <c r="G7" s="37">
        <f>'Year 1'!H7</f>
        <v>0</v>
      </c>
      <c r="H7" s="37">
        <f t="shared" ref="H7:H13" si="0">(G7*0.02)+G7</f>
        <v>0</v>
      </c>
      <c r="I7" s="103"/>
      <c r="J7" s="77">
        <f t="shared" ref="J7:J13" si="1">(12*I7)</f>
        <v>0</v>
      </c>
      <c r="K7" s="84">
        <f t="shared" ref="K7:K13" si="2">(H7/12)*J7</f>
        <v>0</v>
      </c>
      <c r="L7" s="94"/>
      <c r="M7" s="9"/>
    </row>
    <row r="8" spans="1:34" x14ac:dyDescent="0.25">
      <c r="A8" s="117" t="s">
        <v>2</v>
      </c>
      <c r="B8" s="235">
        <f>'Year 1'!B8:E8</f>
        <v>0</v>
      </c>
      <c r="C8" s="236"/>
      <c r="D8" s="236"/>
      <c r="E8" s="237"/>
      <c r="F8" s="110">
        <f>'Year 1'!F8</f>
        <v>0</v>
      </c>
      <c r="G8" s="37">
        <f>'Year 1'!H8</f>
        <v>0</v>
      </c>
      <c r="H8" s="37">
        <f t="shared" si="0"/>
        <v>0</v>
      </c>
      <c r="I8" s="103"/>
      <c r="J8" s="77">
        <f t="shared" si="1"/>
        <v>0</v>
      </c>
      <c r="K8" s="84">
        <f t="shared" si="2"/>
        <v>0</v>
      </c>
      <c r="L8" s="94"/>
      <c r="M8" s="9"/>
    </row>
    <row r="9" spans="1:34" x14ac:dyDescent="0.25">
      <c r="A9" s="117" t="s">
        <v>3</v>
      </c>
      <c r="B9" s="235">
        <f>'Year 1'!B9:E9</f>
        <v>0</v>
      </c>
      <c r="C9" s="236"/>
      <c r="D9" s="236"/>
      <c r="E9" s="237"/>
      <c r="F9" s="110">
        <f>'Year 1'!F9</f>
        <v>0</v>
      </c>
      <c r="G9" s="37">
        <f>'Year 1'!H9</f>
        <v>0</v>
      </c>
      <c r="H9" s="37">
        <f t="shared" si="0"/>
        <v>0</v>
      </c>
      <c r="I9" s="103"/>
      <c r="J9" s="77">
        <f t="shared" si="1"/>
        <v>0</v>
      </c>
      <c r="K9" s="84">
        <f t="shared" si="2"/>
        <v>0</v>
      </c>
      <c r="L9" s="94"/>
      <c r="M9" s="9"/>
    </row>
    <row r="10" spans="1:34" x14ac:dyDescent="0.25">
      <c r="A10" s="117" t="s">
        <v>4</v>
      </c>
      <c r="B10" s="235">
        <f>'Year 1'!B10:E10</f>
        <v>0</v>
      </c>
      <c r="C10" s="236"/>
      <c r="D10" s="236"/>
      <c r="E10" s="237"/>
      <c r="F10" s="110">
        <f>'Year 1'!F10</f>
        <v>0</v>
      </c>
      <c r="G10" s="37">
        <f>'Year 1'!H10</f>
        <v>0</v>
      </c>
      <c r="H10" s="37">
        <f t="shared" si="0"/>
        <v>0</v>
      </c>
      <c r="I10" s="103"/>
      <c r="J10" s="77">
        <f t="shared" si="1"/>
        <v>0</v>
      </c>
      <c r="K10" s="84">
        <f t="shared" si="2"/>
        <v>0</v>
      </c>
      <c r="L10" s="94"/>
      <c r="M10" s="9"/>
    </row>
    <row r="11" spans="1:34" x14ac:dyDescent="0.25">
      <c r="A11" s="117" t="s">
        <v>5</v>
      </c>
      <c r="B11" s="235">
        <f>'Year 1'!B11:E11</f>
        <v>0</v>
      </c>
      <c r="C11" s="236"/>
      <c r="D11" s="236"/>
      <c r="E11" s="237"/>
      <c r="F11" s="110">
        <f>'Year 1'!F11</f>
        <v>0</v>
      </c>
      <c r="G11" s="37">
        <f>'Year 1'!H11</f>
        <v>0</v>
      </c>
      <c r="H11" s="37">
        <f t="shared" si="0"/>
        <v>0</v>
      </c>
      <c r="I11" s="103"/>
      <c r="J11" s="77">
        <f t="shared" si="1"/>
        <v>0</v>
      </c>
      <c r="K11" s="84">
        <f t="shared" si="2"/>
        <v>0</v>
      </c>
      <c r="L11" s="94"/>
      <c r="M11" s="9"/>
    </row>
    <row r="12" spans="1:34" x14ac:dyDescent="0.25">
      <c r="A12" s="117" t="s">
        <v>6</v>
      </c>
      <c r="B12" s="235">
        <f>'Year 1'!B12:E12</f>
        <v>0</v>
      </c>
      <c r="C12" s="236"/>
      <c r="D12" s="236"/>
      <c r="E12" s="237"/>
      <c r="F12" s="110">
        <f>'Year 1'!F12</f>
        <v>0</v>
      </c>
      <c r="G12" s="37">
        <f>'Year 1'!H12</f>
        <v>0</v>
      </c>
      <c r="H12" s="37">
        <f t="shared" si="0"/>
        <v>0</v>
      </c>
      <c r="I12" s="103"/>
      <c r="J12" s="77">
        <f t="shared" si="1"/>
        <v>0</v>
      </c>
      <c r="K12" s="84">
        <f t="shared" si="2"/>
        <v>0</v>
      </c>
      <c r="L12" s="94"/>
      <c r="M12" s="9"/>
    </row>
    <row r="13" spans="1:34" x14ac:dyDescent="0.25">
      <c r="A13" s="118" t="s">
        <v>7</v>
      </c>
      <c r="B13" s="224">
        <f>'Year 1'!B13:E13</f>
        <v>0</v>
      </c>
      <c r="C13" s="225"/>
      <c r="D13" s="225"/>
      <c r="E13" s="226"/>
      <c r="F13" s="110">
        <f>'Year 1'!F13</f>
        <v>0</v>
      </c>
      <c r="G13" s="37">
        <f>'Year 1'!H13</f>
        <v>0</v>
      </c>
      <c r="H13" s="37">
        <f t="shared" si="0"/>
        <v>0</v>
      </c>
      <c r="I13" s="104"/>
      <c r="J13" s="77">
        <f t="shared" si="1"/>
        <v>0</v>
      </c>
      <c r="K13" s="84">
        <f t="shared" si="2"/>
        <v>0</v>
      </c>
      <c r="L13" s="95"/>
      <c r="M13" s="9"/>
    </row>
    <row r="14" spans="1:34" ht="15.75" customHeight="1" thickBot="1" x14ac:dyDescent="0.3">
      <c r="A14" s="195" t="s">
        <v>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  <c r="L14" s="111">
        <f>SUM(K6:K13)+SUM(L6:L13)</f>
        <v>0</v>
      </c>
      <c r="M14" s="9"/>
    </row>
    <row r="15" spans="1:34" x14ac:dyDescent="0.25">
      <c r="A15" s="205" t="s">
        <v>87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201" t="s">
        <v>20</v>
      </c>
      <c r="F16" s="201"/>
      <c r="G16" s="78">
        <f>'Year 1'!H16</f>
        <v>0</v>
      </c>
      <c r="H16" s="78">
        <f t="shared" ref="H16:H23" si="3">(G16*0.02)+G16</f>
        <v>0</v>
      </c>
      <c r="I16" s="105"/>
      <c r="J16" s="81">
        <f t="shared" ref="J16:J23" si="4">(12*I16)</f>
        <v>0</v>
      </c>
      <c r="K16" s="84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211" t="s">
        <v>21</v>
      </c>
      <c r="F17" s="211"/>
      <c r="G17" s="79">
        <f>'Year 1'!H17</f>
        <v>0</v>
      </c>
      <c r="H17" s="79">
        <f t="shared" si="3"/>
        <v>0</v>
      </c>
      <c r="I17" s="103"/>
      <c r="J17" s="82">
        <f t="shared" si="4"/>
        <v>0</v>
      </c>
      <c r="K17" s="84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211" t="s">
        <v>22</v>
      </c>
      <c r="F18" s="211"/>
      <c r="G18" s="79">
        <f>'Year 1'!H18</f>
        <v>0</v>
      </c>
      <c r="H18" s="79">
        <f t="shared" si="3"/>
        <v>0</v>
      </c>
      <c r="I18" s="103"/>
      <c r="J18" s="82">
        <f t="shared" si="4"/>
        <v>0</v>
      </c>
      <c r="K18" s="84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212" t="s">
        <v>23</v>
      </c>
      <c r="F19" s="212"/>
      <c r="G19" s="79">
        <f>'Year 1'!H19</f>
        <v>0</v>
      </c>
      <c r="H19" s="79">
        <f t="shared" si="3"/>
        <v>0</v>
      </c>
      <c r="I19" s="103"/>
      <c r="J19" s="82">
        <f t="shared" si="4"/>
        <v>0</v>
      </c>
      <c r="K19" s="84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212" t="s">
        <v>23</v>
      </c>
      <c r="F20" s="212"/>
      <c r="G20" s="79">
        <f>'Year 1'!H20</f>
        <v>0</v>
      </c>
      <c r="H20" s="79">
        <f t="shared" si="3"/>
        <v>0</v>
      </c>
      <c r="I20" s="103"/>
      <c r="J20" s="82">
        <f t="shared" si="4"/>
        <v>0</v>
      </c>
      <c r="K20" s="84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212" t="s">
        <v>23</v>
      </c>
      <c r="F21" s="212"/>
      <c r="G21" s="79">
        <f>'Year 1'!H21</f>
        <v>0</v>
      </c>
      <c r="H21" s="79">
        <f t="shared" si="3"/>
        <v>0</v>
      </c>
      <c r="I21" s="103"/>
      <c r="J21" s="82">
        <f t="shared" si="4"/>
        <v>0</v>
      </c>
      <c r="K21" s="84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212" t="s">
        <v>23</v>
      </c>
      <c r="F22" s="212"/>
      <c r="G22" s="79">
        <f>'Year 1'!H22</f>
        <v>0</v>
      </c>
      <c r="H22" s="79">
        <f t="shared" si="3"/>
        <v>0</v>
      </c>
      <c r="I22" s="103"/>
      <c r="J22" s="82">
        <f t="shared" si="4"/>
        <v>0</v>
      </c>
      <c r="K22" s="84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94" t="s">
        <v>24</v>
      </c>
      <c r="F23" s="194"/>
      <c r="G23" s="80">
        <f>'Year 1'!H23</f>
        <v>0</v>
      </c>
      <c r="H23" s="80">
        <f t="shared" si="3"/>
        <v>0</v>
      </c>
      <c r="I23" s="104"/>
      <c r="J23" s="83">
        <f t="shared" si="4"/>
        <v>0</v>
      </c>
      <c r="K23" s="84">
        <f t="shared" si="5"/>
        <v>0</v>
      </c>
      <c r="L23" s="109"/>
      <c r="M23" s="9"/>
    </row>
    <row r="24" spans="1:13" s="4" customFormat="1" x14ac:dyDescent="0.25">
      <c r="A24" s="198" t="s">
        <v>19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85">
        <f>SUM(K16:K23)+SUM(L16:L23)</f>
        <v>0</v>
      </c>
      <c r="M24" s="9"/>
    </row>
    <row r="25" spans="1:13" s="4" customFormat="1" ht="14.4" thickBot="1" x14ac:dyDescent="0.3">
      <c r="A25" s="208" t="s">
        <v>25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86">
        <f>L14+L24</f>
        <v>0</v>
      </c>
      <c r="M25" s="9"/>
    </row>
    <row r="26" spans="1:13" s="4" customFormat="1" ht="14.4" x14ac:dyDescent="0.3">
      <c r="A26" s="205" t="s">
        <v>86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9"/>
    </row>
    <row r="27" spans="1:13" s="4" customFormat="1" x14ac:dyDescent="0.25">
      <c r="A27" s="119" t="s">
        <v>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108"/>
      <c r="M27" s="9"/>
    </row>
    <row r="28" spans="1:13" s="4" customFormat="1" x14ac:dyDescent="0.25">
      <c r="A28" s="117" t="s">
        <v>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107"/>
      <c r="M28" s="9"/>
    </row>
    <row r="29" spans="1:13" s="4" customFormat="1" x14ac:dyDescent="0.25">
      <c r="A29" s="117" t="s">
        <v>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107"/>
      <c r="M29" s="9"/>
    </row>
    <row r="30" spans="1:13" s="4" customFormat="1" x14ac:dyDescent="0.25">
      <c r="A30" s="117" t="s">
        <v>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107"/>
      <c r="M30" s="9"/>
    </row>
    <row r="31" spans="1:13" s="4" customFormat="1" x14ac:dyDescent="0.25">
      <c r="A31" s="118" t="s">
        <v>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109"/>
      <c r="M31" s="9"/>
    </row>
    <row r="32" spans="1:13" s="4" customFormat="1" ht="14.4" thickBot="1" x14ac:dyDescent="0.3">
      <c r="A32" s="171" t="s">
        <v>26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86">
        <f>SUM(L27:L31)</f>
        <v>0</v>
      </c>
      <c r="M32" s="9"/>
    </row>
    <row r="33" spans="1:13" s="4" customFormat="1" x14ac:dyDescent="0.25">
      <c r="A33" s="205" t="s">
        <v>37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  <c r="M33" s="9"/>
    </row>
    <row r="34" spans="1:13" s="4" customFormat="1" x14ac:dyDescent="0.25">
      <c r="A34" s="119" t="s">
        <v>0</v>
      </c>
      <c r="B34" s="216" t="s">
        <v>61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108"/>
      <c r="M34" s="9"/>
    </row>
    <row r="35" spans="1:13" s="4" customFormat="1" x14ac:dyDescent="0.25">
      <c r="A35" s="117" t="s">
        <v>1</v>
      </c>
      <c r="B35" s="217" t="s">
        <v>62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107"/>
      <c r="M35" s="9"/>
    </row>
    <row r="36" spans="1:13" s="4" customFormat="1" x14ac:dyDescent="0.25">
      <c r="A36" s="117" t="s">
        <v>2</v>
      </c>
      <c r="B36" s="217" t="s">
        <v>63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107"/>
      <c r="M36" s="9"/>
    </row>
    <row r="37" spans="1:13" s="4" customFormat="1" x14ac:dyDescent="0.25">
      <c r="A37" s="117" t="s">
        <v>3</v>
      </c>
      <c r="B37" s="217" t="s">
        <v>64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107"/>
      <c r="M37" s="9"/>
    </row>
    <row r="38" spans="1:13" s="4" customFormat="1" x14ac:dyDescent="0.25">
      <c r="A38" s="117" t="s">
        <v>4</v>
      </c>
      <c r="B38" s="218" t="s">
        <v>65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109"/>
      <c r="M38" s="9"/>
    </row>
    <row r="39" spans="1:13" s="4" customFormat="1" x14ac:dyDescent="0.25">
      <c r="A39" s="121"/>
      <c r="B39" s="24" t="s">
        <v>15</v>
      </c>
      <c r="C39" s="98"/>
      <c r="D39" s="25" t="s">
        <v>16</v>
      </c>
      <c r="E39" s="219" t="s">
        <v>38</v>
      </c>
      <c r="F39" s="219"/>
      <c r="G39" s="219"/>
      <c r="H39" s="219"/>
      <c r="I39" s="219"/>
      <c r="J39" s="219"/>
      <c r="K39" s="220"/>
      <c r="L39" s="112"/>
      <c r="M39" s="9"/>
    </row>
    <row r="40" spans="1:13" s="4" customFormat="1" ht="14.4" thickBot="1" x14ac:dyDescent="0.3">
      <c r="A40" s="171" t="s">
        <v>88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86">
        <f>SUM(L34:L38)</f>
        <v>0</v>
      </c>
      <c r="M40" s="9"/>
    </row>
    <row r="41" spans="1:13" s="4" customFormat="1" x14ac:dyDescent="0.25">
      <c r="A41" s="205" t="s">
        <v>27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  <c r="M41" s="9"/>
    </row>
    <row r="42" spans="1:13" s="4" customFormat="1" x14ac:dyDescent="0.25">
      <c r="A42" s="119" t="s">
        <v>0</v>
      </c>
      <c r="B42" s="216" t="s">
        <v>28</v>
      </c>
      <c r="C42" s="216"/>
      <c r="D42" s="216"/>
      <c r="E42" s="216"/>
      <c r="F42" s="216"/>
      <c r="G42" s="216"/>
      <c r="H42" s="216"/>
      <c r="I42" s="216"/>
      <c r="J42" s="216"/>
      <c r="K42" s="216"/>
      <c r="L42" s="108"/>
      <c r="M42" s="9"/>
    </row>
    <row r="43" spans="1:13" s="4" customFormat="1" x14ac:dyDescent="0.25">
      <c r="A43" s="118" t="s">
        <v>1</v>
      </c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107"/>
      <c r="M43" s="9"/>
    </row>
    <row r="44" spans="1:13" s="4" customFormat="1" ht="14.4" thickBot="1" x14ac:dyDescent="0.3">
      <c r="A44" s="171" t="s">
        <v>30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86">
        <f>SUM(L42:L43)</f>
        <v>0</v>
      </c>
      <c r="M44" s="9"/>
    </row>
    <row r="45" spans="1:13" s="4" customFormat="1" x14ac:dyDescent="0.25">
      <c r="A45" s="205" t="s">
        <v>31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  <c r="M45" s="9"/>
    </row>
    <row r="46" spans="1:13" s="4" customFormat="1" x14ac:dyDescent="0.25">
      <c r="A46" s="119" t="s">
        <v>0</v>
      </c>
      <c r="B46" s="216" t="s">
        <v>32</v>
      </c>
      <c r="C46" s="216"/>
      <c r="D46" s="216"/>
      <c r="E46" s="216"/>
      <c r="F46" s="216"/>
      <c r="G46" s="216"/>
      <c r="H46" s="216"/>
      <c r="I46" s="216"/>
      <c r="J46" s="216"/>
      <c r="K46" s="216"/>
      <c r="L46" s="108"/>
      <c r="M46" s="9"/>
    </row>
    <row r="47" spans="1:13" s="4" customFormat="1" x14ac:dyDescent="0.25">
      <c r="A47" s="117" t="s">
        <v>1</v>
      </c>
      <c r="B47" s="217" t="s">
        <v>33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107"/>
      <c r="M47" s="9"/>
    </row>
    <row r="48" spans="1:13" s="4" customFormat="1" x14ac:dyDescent="0.25">
      <c r="A48" s="117" t="s">
        <v>2</v>
      </c>
      <c r="B48" s="217" t="s">
        <v>34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07"/>
      <c r="M48" s="9"/>
    </row>
    <row r="49" spans="1:17" s="4" customFormat="1" x14ac:dyDescent="0.25">
      <c r="A49" s="117" t="s">
        <v>3</v>
      </c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217" t="s">
        <v>77</v>
      </c>
      <c r="C50" s="217"/>
      <c r="D50" s="217"/>
      <c r="E50" s="217"/>
      <c r="F50" s="217"/>
      <c r="G50" s="217"/>
      <c r="H50" s="217"/>
      <c r="I50" s="217"/>
      <c r="J50" s="217"/>
      <c r="K50" s="217"/>
      <c r="L50" s="125">
        <f>Subawards!C16</f>
        <v>0</v>
      </c>
      <c r="M50" s="9"/>
      <c r="N50" s="221"/>
      <c r="O50" s="222"/>
      <c r="P50" s="223"/>
      <c r="Q50" s="3"/>
    </row>
    <row r="51" spans="1:17" s="4" customFormat="1" ht="14.25" customHeight="1" thickBot="1" x14ac:dyDescent="0.3">
      <c r="A51" s="117" t="s">
        <v>5</v>
      </c>
      <c r="B51" s="217" t="s">
        <v>42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107"/>
      <c r="M51" s="9"/>
      <c r="N51" s="174" t="s">
        <v>47</v>
      </c>
      <c r="O51" s="175"/>
      <c r="P51" s="176"/>
      <c r="Q51" s="3"/>
    </row>
    <row r="52" spans="1:17" s="4" customFormat="1" ht="14.25" customHeight="1" x14ac:dyDescent="0.25">
      <c r="A52" s="117" t="s">
        <v>6</v>
      </c>
      <c r="B52" s="217" t="s">
        <v>43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107"/>
      <c r="M52" s="9"/>
      <c r="N52" s="181" t="s">
        <v>48</v>
      </c>
      <c r="O52" s="182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73" t="s">
        <v>85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07"/>
      <c r="M53" s="9"/>
      <c r="N53" s="167" t="s">
        <v>49</v>
      </c>
      <c r="O53" s="168"/>
      <c r="P53" s="139"/>
      <c r="Q53" s="3"/>
    </row>
    <row r="54" spans="1:17" s="4" customFormat="1" ht="14.25" customHeight="1" x14ac:dyDescent="0.25">
      <c r="A54" s="117" t="s">
        <v>35</v>
      </c>
      <c r="B54" s="173" t="s">
        <v>85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07"/>
      <c r="M54" s="9"/>
      <c r="N54" s="169" t="s">
        <v>50</v>
      </c>
      <c r="O54" s="170"/>
      <c r="P54" s="125">
        <f>L32</f>
        <v>0</v>
      </c>
      <c r="Q54" s="3"/>
    </row>
    <row r="55" spans="1:17" s="4" customFormat="1" ht="14.25" customHeight="1" x14ac:dyDescent="0.25">
      <c r="A55" s="118" t="s">
        <v>36</v>
      </c>
      <c r="B55" s="173" t="s">
        <v>85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07"/>
      <c r="M55" s="9"/>
      <c r="N55" s="169" t="s">
        <v>51</v>
      </c>
      <c r="O55" s="170"/>
      <c r="P55" s="125">
        <f>L40</f>
        <v>0</v>
      </c>
      <c r="Q55" s="3"/>
    </row>
    <row r="56" spans="1:17" s="4" customFormat="1" ht="15" customHeight="1" thickBot="1" x14ac:dyDescent="0.3">
      <c r="A56" s="171" t="s">
        <v>44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86">
        <f>SUM(L46:L55)</f>
        <v>0</v>
      </c>
      <c r="M56" s="9"/>
      <c r="N56" s="169" t="s">
        <v>52</v>
      </c>
      <c r="O56" s="170"/>
      <c r="P56" s="125">
        <f>Subawards!C16</f>
        <v>0</v>
      </c>
      <c r="Q56" s="3"/>
    </row>
    <row r="57" spans="1:17" s="4" customFormat="1" ht="15.75" customHeight="1" thickBot="1" x14ac:dyDescent="0.3">
      <c r="A57" s="160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86">
        <f>L25+L32+L40+L44+L56</f>
        <v>0</v>
      </c>
      <c r="M57" s="9"/>
      <c r="N57" s="179" t="s">
        <v>53</v>
      </c>
      <c r="O57" s="180"/>
      <c r="P57" s="139"/>
      <c r="Q57" s="3"/>
    </row>
    <row r="58" spans="1:17" s="4" customFormat="1" ht="15" customHeight="1" thickBot="1" x14ac:dyDescent="0.3">
      <c r="A58" s="163" t="s">
        <v>56</v>
      </c>
      <c r="B58" s="164"/>
      <c r="C58" s="164"/>
      <c r="D58" s="164"/>
      <c r="E58" s="164"/>
      <c r="F58" s="165" t="s">
        <v>46</v>
      </c>
      <c r="G58" s="165"/>
      <c r="H58" s="165"/>
      <c r="I58" s="165"/>
      <c r="J58" s="165"/>
      <c r="K58" s="166"/>
      <c r="L58" s="87">
        <f>P59*0.53</f>
        <v>0</v>
      </c>
      <c r="M58" s="9"/>
      <c r="N58" s="169" t="s">
        <v>70</v>
      </c>
      <c r="O58" s="170"/>
      <c r="P58" s="125">
        <f>Subawards!C17</f>
        <v>0</v>
      </c>
      <c r="Q58" s="3"/>
    </row>
    <row r="59" spans="1:17" s="4" customFormat="1" ht="15.75" customHeight="1" thickBot="1" x14ac:dyDescent="0.3">
      <c r="A59" s="160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  <c r="L59" s="86">
        <f>L57+L58</f>
        <v>0</v>
      </c>
      <c r="M59" s="9"/>
      <c r="N59" s="177" t="s">
        <v>54</v>
      </c>
      <c r="O59" s="178"/>
      <c r="P59" s="88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xAE/3nvW2P8yih++h49xHvMxe5JkFx9c1XIhzc1FlvOPQqA97jlxJMAEqdYClV9DaDhE2VSSibd5fNybVfKRdg==" saltValue="ZciCBn1LOfGJdJGFh+TBNA==" spinCount="100000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B52:K52"/>
    <mergeCell ref="N52:O52"/>
    <mergeCell ref="N51:P51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B7:E13 F9:F12" unlockedFormula="1"/>
    <ignoredError sqref="A6:A13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sqref="A1:L1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7" t="s">
        <v>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34" x14ac:dyDescent="0.25">
      <c r="A2" s="227" t="s">
        <v>58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34" ht="14.4" thickBo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0" t="s">
        <v>8</v>
      </c>
      <c r="B5" s="191"/>
      <c r="C5" s="191"/>
      <c r="D5" s="191"/>
      <c r="E5" s="192"/>
      <c r="F5" s="51" t="s">
        <v>9</v>
      </c>
      <c r="G5" s="51" t="s">
        <v>84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13" t="s">
        <v>0</v>
      </c>
      <c r="B6" s="241">
        <f>'Year 1'!B6:E6</f>
        <v>0</v>
      </c>
      <c r="C6" s="242"/>
      <c r="D6" s="242"/>
      <c r="E6" s="243"/>
      <c r="F6" s="59">
        <f>'Year 1'!F6</f>
        <v>0</v>
      </c>
      <c r="G6" s="34">
        <f>'Year 2'!H6</f>
        <v>0</v>
      </c>
      <c r="H6" s="37">
        <f>(G6*0.02)+G6</f>
        <v>0</v>
      </c>
      <c r="I6" s="102"/>
      <c r="J6" s="30">
        <f>(12*I6)</f>
        <v>0</v>
      </c>
      <c r="K6" s="35">
        <f>(H6/12)*J6</f>
        <v>0</v>
      </c>
      <c r="L6" s="93"/>
      <c r="M6" s="9"/>
    </row>
    <row r="7" spans="1:34" x14ac:dyDescent="0.25">
      <c r="A7" s="114" t="s">
        <v>1</v>
      </c>
      <c r="B7" s="238">
        <f>'Year 1'!B7:E7</f>
        <v>0</v>
      </c>
      <c r="C7" s="239"/>
      <c r="D7" s="239"/>
      <c r="E7" s="240"/>
      <c r="F7" s="59">
        <f>'Year 1'!F7</f>
        <v>0</v>
      </c>
      <c r="G7" s="34">
        <f>'Year 2'!H7</f>
        <v>0</v>
      </c>
      <c r="H7" s="37">
        <f t="shared" ref="H7:H13" si="0">(G7*0.02)+G7</f>
        <v>0</v>
      </c>
      <c r="I7" s="103"/>
      <c r="J7" s="30">
        <f t="shared" ref="J7:J13" si="1">(12*I7)</f>
        <v>0</v>
      </c>
      <c r="K7" s="35">
        <f t="shared" ref="K7:K13" si="2">(H7/12)*J7</f>
        <v>0</v>
      </c>
      <c r="L7" s="94"/>
      <c r="M7" s="9"/>
    </row>
    <row r="8" spans="1:34" x14ac:dyDescent="0.25">
      <c r="A8" s="114" t="s">
        <v>2</v>
      </c>
      <c r="B8" s="238">
        <f>'Year 1'!B8:E8</f>
        <v>0</v>
      </c>
      <c r="C8" s="239"/>
      <c r="D8" s="239"/>
      <c r="E8" s="240"/>
      <c r="F8" s="59">
        <f>'Year 1'!F8</f>
        <v>0</v>
      </c>
      <c r="G8" s="34">
        <f>'Year 2'!H8</f>
        <v>0</v>
      </c>
      <c r="H8" s="37">
        <f t="shared" si="0"/>
        <v>0</v>
      </c>
      <c r="I8" s="103"/>
      <c r="J8" s="30">
        <f t="shared" si="1"/>
        <v>0</v>
      </c>
      <c r="K8" s="35">
        <f t="shared" si="2"/>
        <v>0</v>
      </c>
      <c r="L8" s="94"/>
      <c r="M8" s="9"/>
    </row>
    <row r="9" spans="1:34" x14ac:dyDescent="0.25">
      <c r="A9" s="114" t="s">
        <v>3</v>
      </c>
      <c r="B9" s="238">
        <f>'Year 1'!B9:E9</f>
        <v>0</v>
      </c>
      <c r="C9" s="239"/>
      <c r="D9" s="239"/>
      <c r="E9" s="240"/>
      <c r="F9" s="59">
        <f>'Year 1'!F9</f>
        <v>0</v>
      </c>
      <c r="G9" s="34">
        <f>'Year 2'!H9</f>
        <v>0</v>
      </c>
      <c r="H9" s="37">
        <f t="shared" si="0"/>
        <v>0</v>
      </c>
      <c r="I9" s="103"/>
      <c r="J9" s="30">
        <f t="shared" si="1"/>
        <v>0</v>
      </c>
      <c r="K9" s="35">
        <f t="shared" si="2"/>
        <v>0</v>
      </c>
      <c r="L9" s="94"/>
      <c r="M9" s="9"/>
    </row>
    <row r="10" spans="1:34" x14ac:dyDescent="0.25">
      <c r="A10" s="114" t="s">
        <v>4</v>
      </c>
      <c r="B10" s="238">
        <f>'Year 1'!B10:E10</f>
        <v>0</v>
      </c>
      <c r="C10" s="239"/>
      <c r="D10" s="239"/>
      <c r="E10" s="240"/>
      <c r="F10" s="59">
        <f>'Year 1'!F10</f>
        <v>0</v>
      </c>
      <c r="G10" s="34">
        <f>'Year 2'!H10</f>
        <v>0</v>
      </c>
      <c r="H10" s="37">
        <f t="shared" si="0"/>
        <v>0</v>
      </c>
      <c r="I10" s="103"/>
      <c r="J10" s="30">
        <f t="shared" si="1"/>
        <v>0</v>
      </c>
      <c r="K10" s="35">
        <f t="shared" si="2"/>
        <v>0</v>
      </c>
      <c r="L10" s="94"/>
      <c r="M10" s="9"/>
    </row>
    <row r="11" spans="1:34" x14ac:dyDescent="0.25">
      <c r="A11" s="114" t="s">
        <v>5</v>
      </c>
      <c r="B11" s="238">
        <f>'Year 1'!B11:E11</f>
        <v>0</v>
      </c>
      <c r="C11" s="239"/>
      <c r="D11" s="239"/>
      <c r="E11" s="240"/>
      <c r="F11" s="59">
        <f>'Year 1'!F11</f>
        <v>0</v>
      </c>
      <c r="G11" s="34">
        <f>'Year 2'!H11</f>
        <v>0</v>
      </c>
      <c r="H11" s="37">
        <f t="shared" si="0"/>
        <v>0</v>
      </c>
      <c r="I11" s="103"/>
      <c r="J11" s="30">
        <f t="shared" si="1"/>
        <v>0</v>
      </c>
      <c r="K11" s="35">
        <f t="shared" si="2"/>
        <v>0</v>
      </c>
      <c r="L11" s="94"/>
      <c r="M11" s="9"/>
    </row>
    <row r="12" spans="1:34" x14ac:dyDescent="0.25">
      <c r="A12" s="114" t="s">
        <v>6</v>
      </c>
      <c r="B12" s="238">
        <f>'Year 1'!B12:E12</f>
        <v>0</v>
      </c>
      <c r="C12" s="239"/>
      <c r="D12" s="239"/>
      <c r="E12" s="240"/>
      <c r="F12" s="59">
        <f>'Year 1'!F12</f>
        <v>0</v>
      </c>
      <c r="G12" s="34">
        <f>'Year 2'!H12</f>
        <v>0</v>
      </c>
      <c r="H12" s="37">
        <f t="shared" si="0"/>
        <v>0</v>
      </c>
      <c r="I12" s="103"/>
      <c r="J12" s="30">
        <f t="shared" si="1"/>
        <v>0</v>
      </c>
      <c r="K12" s="35">
        <f t="shared" si="2"/>
        <v>0</v>
      </c>
      <c r="L12" s="94"/>
      <c r="M12" s="9"/>
    </row>
    <row r="13" spans="1:34" x14ac:dyDescent="0.25">
      <c r="A13" s="115" t="s">
        <v>7</v>
      </c>
      <c r="B13" s="238">
        <f>'Year 1'!B13:E13</f>
        <v>0</v>
      </c>
      <c r="C13" s="239"/>
      <c r="D13" s="239"/>
      <c r="E13" s="240"/>
      <c r="F13" s="59">
        <f>'Year 1'!F13</f>
        <v>0</v>
      </c>
      <c r="G13" s="34">
        <f>'Year 2'!H13</f>
        <v>0</v>
      </c>
      <c r="H13" s="37">
        <f t="shared" si="0"/>
        <v>0</v>
      </c>
      <c r="I13" s="104"/>
      <c r="J13" s="30">
        <f t="shared" si="1"/>
        <v>0</v>
      </c>
      <c r="K13" s="35">
        <f t="shared" si="2"/>
        <v>0</v>
      </c>
      <c r="L13" s="95"/>
      <c r="M13" s="9"/>
    </row>
    <row r="14" spans="1:34" ht="15.75" customHeight="1" thickBot="1" x14ac:dyDescent="0.3">
      <c r="A14" s="195" t="s">
        <v>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  <c r="L14" s="75">
        <f>SUM(K6:K13)+SUM(L6:L13)</f>
        <v>0</v>
      </c>
      <c r="M14" s="9"/>
    </row>
    <row r="15" spans="1:34" x14ac:dyDescent="0.25">
      <c r="A15" s="205" t="s">
        <v>87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9"/>
    </row>
    <row r="16" spans="1:34" x14ac:dyDescent="0.25">
      <c r="A16" s="116" t="s">
        <v>0</v>
      </c>
      <c r="B16" s="17" t="s">
        <v>15</v>
      </c>
      <c r="C16" s="96"/>
      <c r="D16" s="19" t="s">
        <v>16</v>
      </c>
      <c r="E16" s="201" t="s">
        <v>20</v>
      </c>
      <c r="F16" s="201"/>
      <c r="G16" s="31">
        <f>'Year 2'!H16</f>
        <v>0</v>
      </c>
      <c r="H16" s="31">
        <f t="shared" ref="H16:H23" si="3">(G16*0.02)+G16</f>
        <v>0</v>
      </c>
      <c r="I16" s="105"/>
      <c r="J16" s="27">
        <f t="shared" ref="J16:J23" si="4">(12*I16)</f>
        <v>0</v>
      </c>
      <c r="K16" s="35">
        <f>((H16/12)*J16)*C16</f>
        <v>0</v>
      </c>
      <c r="L16" s="106"/>
      <c r="M16" s="9"/>
    </row>
    <row r="17" spans="1:13" s="4" customFormat="1" x14ac:dyDescent="0.25">
      <c r="A17" s="117" t="s">
        <v>1</v>
      </c>
      <c r="B17" s="21" t="s">
        <v>15</v>
      </c>
      <c r="C17" s="97"/>
      <c r="D17" s="22" t="s">
        <v>16</v>
      </c>
      <c r="E17" s="211" t="s">
        <v>21</v>
      </c>
      <c r="F17" s="211"/>
      <c r="G17" s="32">
        <f>'Year 2'!H17</f>
        <v>0</v>
      </c>
      <c r="H17" s="32">
        <f t="shared" si="3"/>
        <v>0</v>
      </c>
      <c r="I17" s="103"/>
      <c r="J17" s="28">
        <f t="shared" si="4"/>
        <v>0</v>
      </c>
      <c r="K17" s="35">
        <f t="shared" ref="K17:K23" si="5">((H17/12)*J17)*C17</f>
        <v>0</v>
      </c>
      <c r="L17" s="107"/>
      <c r="M17" s="9"/>
    </row>
    <row r="18" spans="1:13" s="4" customFormat="1" x14ac:dyDescent="0.25">
      <c r="A18" s="117" t="s">
        <v>2</v>
      </c>
      <c r="B18" s="21" t="s">
        <v>15</v>
      </c>
      <c r="C18" s="97"/>
      <c r="D18" s="22" t="s">
        <v>16</v>
      </c>
      <c r="E18" s="211" t="s">
        <v>22</v>
      </c>
      <c r="F18" s="211"/>
      <c r="G18" s="32">
        <f>'Year 2'!H18</f>
        <v>0</v>
      </c>
      <c r="H18" s="32">
        <f t="shared" si="3"/>
        <v>0</v>
      </c>
      <c r="I18" s="103"/>
      <c r="J18" s="28">
        <f t="shared" si="4"/>
        <v>0</v>
      </c>
      <c r="K18" s="35">
        <f t="shared" si="5"/>
        <v>0</v>
      </c>
      <c r="L18" s="107"/>
      <c r="M18" s="9"/>
    </row>
    <row r="19" spans="1:13" s="4" customFormat="1" x14ac:dyDescent="0.25">
      <c r="A19" s="117" t="s">
        <v>3</v>
      </c>
      <c r="B19" s="21" t="s">
        <v>15</v>
      </c>
      <c r="C19" s="97"/>
      <c r="D19" s="22" t="s">
        <v>16</v>
      </c>
      <c r="E19" s="212" t="s">
        <v>23</v>
      </c>
      <c r="F19" s="212"/>
      <c r="G19" s="32">
        <f>'Year 2'!H19</f>
        <v>0</v>
      </c>
      <c r="H19" s="32">
        <f t="shared" si="3"/>
        <v>0</v>
      </c>
      <c r="I19" s="103"/>
      <c r="J19" s="28">
        <f t="shared" si="4"/>
        <v>0</v>
      </c>
      <c r="K19" s="35">
        <f t="shared" si="5"/>
        <v>0</v>
      </c>
      <c r="L19" s="107"/>
      <c r="M19" s="9"/>
    </row>
    <row r="20" spans="1:13" s="4" customFormat="1" x14ac:dyDescent="0.25">
      <c r="A20" s="117" t="s">
        <v>4</v>
      </c>
      <c r="B20" s="21" t="s">
        <v>15</v>
      </c>
      <c r="C20" s="97"/>
      <c r="D20" s="22" t="s">
        <v>16</v>
      </c>
      <c r="E20" s="212" t="s">
        <v>23</v>
      </c>
      <c r="F20" s="212"/>
      <c r="G20" s="32">
        <f>'Year 2'!H20</f>
        <v>0</v>
      </c>
      <c r="H20" s="32">
        <f t="shared" si="3"/>
        <v>0</v>
      </c>
      <c r="I20" s="103"/>
      <c r="J20" s="28">
        <f t="shared" si="4"/>
        <v>0</v>
      </c>
      <c r="K20" s="35">
        <f t="shared" si="5"/>
        <v>0</v>
      </c>
      <c r="L20" s="107"/>
      <c r="M20" s="9"/>
    </row>
    <row r="21" spans="1:13" s="4" customFormat="1" x14ac:dyDescent="0.25">
      <c r="A21" s="117" t="s">
        <v>5</v>
      </c>
      <c r="B21" s="21" t="s">
        <v>15</v>
      </c>
      <c r="C21" s="97"/>
      <c r="D21" s="22" t="s">
        <v>16</v>
      </c>
      <c r="E21" s="212" t="s">
        <v>23</v>
      </c>
      <c r="F21" s="212"/>
      <c r="G21" s="32">
        <f>'Year 2'!H21</f>
        <v>0</v>
      </c>
      <c r="H21" s="32">
        <f t="shared" si="3"/>
        <v>0</v>
      </c>
      <c r="I21" s="103"/>
      <c r="J21" s="28">
        <f t="shared" si="4"/>
        <v>0</v>
      </c>
      <c r="K21" s="35">
        <f t="shared" si="5"/>
        <v>0</v>
      </c>
      <c r="L21" s="107"/>
      <c r="M21" s="9"/>
    </row>
    <row r="22" spans="1:13" s="4" customFormat="1" x14ac:dyDescent="0.25">
      <c r="A22" s="117" t="s">
        <v>6</v>
      </c>
      <c r="B22" s="21" t="s">
        <v>15</v>
      </c>
      <c r="C22" s="97"/>
      <c r="D22" s="22" t="s">
        <v>16</v>
      </c>
      <c r="E22" s="212" t="s">
        <v>23</v>
      </c>
      <c r="F22" s="212"/>
      <c r="G22" s="32">
        <f>'Year 2'!H22</f>
        <v>0</v>
      </c>
      <c r="H22" s="32">
        <f t="shared" si="3"/>
        <v>0</v>
      </c>
      <c r="I22" s="103"/>
      <c r="J22" s="28">
        <f t="shared" si="4"/>
        <v>0</v>
      </c>
      <c r="K22" s="35">
        <f t="shared" si="5"/>
        <v>0</v>
      </c>
      <c r="L22" s="107"/>
      <c r="M22" s="9"/>
    </row>
    <row r="23" spans="1:13" s="4" customFormat="1" x14ac:dyDescent="0.25">
      <c r="A23" s="118" t="s">
        <v>7</v>
      </c>
      <c r="B23" s="24" t="s">
        <v>15</v>
      </c>
      <c r="C23" s="98"/>
      <c r="D23" s="26" t="s">
        <v>16</v>
      </c>
      <c r="E23" s="194" t="s">
        <v>24</v>
      </c>
      <c r="F23" s="194"/>
      <c r="G23" s="33">
        <f>'Year 2'!H23</f>
        <v>0</v>
      </c>
      <c r="H23" s="33">
        <f t="shared" si="3"/>
        <v>0</v>
      </c>
      <c r="I23" s="104"/>
      <c r="J23" s="29">
        <f t="shared" si="4"/>
        <v>0</v>
      </c>
      <c r="K23" s="35">
        <f t="shared" si="5"/>
        <v>0</v>
      </c>
      <c r="L23" s="158"/>
      <c r="M23" s="9"/>
    </row>
    <row r="24" spans="1:13" s="4" customFormat="1" x14ac:dyDescent="0.25">
      <c r="A24" s="198" t="s">
        <v>19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76">
        <f>SUM(K16:K23)+SUM(L16:L23)</f>
        <v>0</v>
      </c>
      <c r="M24" s="9"/>
    </row>
    <row r="25" spans="1:13" s="4" customFormat="1" ht="14.4" thickBot="1" x14ac:dyDescent="0.3">
      <c r="A25" s="208" t="s">
        <v>25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41">
        <f>L14+L24</f>
        <v>0</v>
      </c>
      <c r="M25" s="9"/>
    </row>
    <row r="26" spans="1:13" s="4" customFormat="1" ht="14.4" x14ac:dyDescent="0.3">
      <c r="A26" s="205" t="s">
        <v>86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9"/>
    </row>
    <row r="27" spans="1:13" s="4" customFormat="1" x14ac:dyDescent="0.25">
      <c r="A27" s="119" t="s">
        <v>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108"/>
      <c r="M27" s="9"/>
    </row>
    <row r="28" spans="1:13" s="4" customFormat="1" x14ac:dyDescent="0.25">
      <c r="A28" s="117" t="s">
        <v>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107"/>
      <c r="M28" s="9"/>
    </row>
    <row r="29" spans="1:13" s="4" customFormat="1" x14ac:dyDescent="0.25">
      <c r="A29" s="117" t="s">
        <v>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107"/>
      <c r="M29" s="9"/>
    </row>
    <row r="30" spans="1:13" s="4" customFormat="1" x14ac:dyDescent="0.25">
      <c r="A30" s="117" t="s">
        <v>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107"/>
      <c r="M30" s="9"/>
    </row>
    <row r="31" spans="1:13" s="4" customFormat="1" x14ac:dyDescent="0.25">
      <c r="A31" s="120" t="s">
        <v>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109"/>
      <c r="M31" s="9"/>
    </row>
    <row r="32" spans="1:13" s="4" customFormat="1" ht="14.4" thickBot="1" x14ac:dyDescent="0.3">
      <c r="A32" s="171" t="s">
        <v>26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41">
        <f>SUM(L27:L31)</f>
        <v>0</v>
      </c>
      <c r="M32" s="9"/>
    </row>
    <row r="33" spans="1:13" s="4" customFormat="1" x14ac:dyDescent="0.25">
      <c r="A33" s="205" t="s">
        <v>37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  <c r="M33" s="9"/>
    </row>
    <row r="34" spans="1:13" s="4" customFormat="1" x14ac:dyDescent="0.25">
      <c r="A34" s="116" t="s">
        <v>0</v>
      </c>
      <c r="B34" s="216" t="s">
        <v>61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108"/>
      <c r="M34" s="9"/>
    </row>
    <row r="35" spans="1:13" s="4" customFormat="1" x14ac:dyDescent="0.25">
      <c r="A35" s="117" t="s">
        <v>1</v>
      </c>
      <c r="B35" s="217" t="s">
        <v>62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107"/>
      <c r="M35" s="9"/>
    </row>
    <row r="36" spans="1:13" s="4" customFormat="1" x14ac:dyDescent="0.25">
      <c r="A36" s="117" t="s">
        <v>2</v>
      </c>
      <c r="B36" s="217" t="s">
        <v>63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107"/>
      <c r="M36" s="9"/>
    </row>
    <row r="37" spans="1:13" s="4" customFormat="1" x14ac:dyDescent="0.25">
      <c r="A37" s="117" t="s">
        <v>3</v>
      </c>
      <c r="B37" s="217" t="s">
        <v>64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107"/>
      <c r="M37" s="9"/>
    </row>
    <row r="38" spans="1:13" s="4" customFormat="1" x14ac:dyDescent="0.25">
      <c r="A38" s="117" t="s">
        <v>4</v>
      </c>
      <c r="B38" s="218" t="s">
        <v>65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109"/>
      <c r="M38" s="9"/>
    </row>
    <row r="39" spans="1:13" s="4" customFormat="1" x14ac:dyDescent="0.25">
      <c r="A39" s="121"/>
      <c r="B39" s="24" t="s">
        <v>15</v>
      </c>
      <c r="C39" s="98"/>
      <c r="D39" s="25" t="s">
        <v>16</v>
      </c>
      <c r="E39" s="219" t="s">
        <v>38</v>
      </c>
      <c r="F39" s="219"/>
      <c r="G39" s="219"/>
      <c r="H39" s="219"/>
      <c r="I39" s="219"/>
      <c r="J39" s="219"/>
      <c r="K39" s="220"/>
      <c r="L39" s="44"/>
      <c r="M39" s="9"/>
    </row>
    <row r="40" spans="1:13" s="4" customFormat="1" ht="14.4" thickBot="1" x14ac:dyDescent="0.3">
      <c r="A40" s="171" t="s">
        <v>88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41">
        <f>SUM(L34:L38)</f>
        <v>0</v>
      </c>
      <c r="M40" s="9"/>
    </row>
    <row r="41" spans="1:13" s="4" customFormat="1" x14ac:dyDescent="0.25">
      <c r="A41" s="205" t="s">
        <v>27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  <c r="M41" s="9"/>
    </row>
    <row r="42" spans="1:13" s="4" customFormat="1" x14ac:dyDescent="0.25">
      <c r="A42" s="119" t="s">
        <v>0</v>
      </c>
      <c r="B42" s="216" t="s">
        <v>28</v>
      </c>
      <c r="C42" s="216"/>
      <c r="D42" s="216"/>
      <c r="E42" s="216"/>
      <c r="F42" s="216"/>
      <c r="G42" s="216"/>
      <c r="H42" s="216"/>
      <c r="I42" s="216"/>
      <c r="J42" s="216"/>
      <c r="K42" s="216"/>
      <c r="L42" s="108"/>
      <c r="M42" s="9"/>
    </row>
    <row r="43" spans="1:13" s="4" customFormat="1" x14ac:dyDescent="0.25">
      <c r="A43" s="117" t="s">
        <v>1</v>
      </c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107"/>
      <c r="M43" s="9"/>
    </row>
    <row r="44" spans="1:13" s="4" customFormat="1" ht="14.4" thickBot="1" x14ac:dyDescent="0.3">
      <c r="A44" s="171" t="s">
        <v>30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41">
        <f>SUM(L42:L43)</f>
        <v>0</v>
      </c>
      <c r="M44" s="9"/>
    </row>
    <row r="45" spans="1:13" s="4" customFormat="1" x14ac:dyDescent="0.25">
      <c r="A45" s="205" t="s">
        <v>31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  <c r="M45" s="9"/>
    </row>
    <row r="46" spans="1:13" s="4" customFormat="1" x14ac:dyDescent="0.25">
      <c r="A46" s="119" t="s">
        <v>0</v>
      </c>
      <c r="B46" s="216" t="s">
        <v>32</v>
      </c>
      <c r="C46" s="216"/>
      <c r="D46" s="216"/>
      <c r="E46" s="216"/>
      <c r="F46" s="216"/>
      <c r="G46" s="216"/>
      <c r="H46" s="216"/>
      <c r="I46" s="216"/>
      <c r="J46" s="216"/>
      <c r="K46" s="216"/>
      <c r="L46" s="108"/>
      <c r="M46" s="9"/>
    </row>
    <row r="47" spans="1:13" s="4" customFormat="1" x14ac:dyDescent="0.25">
      <c r="A47" s="117" t="s">
        <v>1</v>
      </c>
      <c r="B47" s="217" t="s">
        <v>33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107"/>
      <c r="M47" s="9"/>
    </row>
    <row r="48" spans="1:13" s="4" customFormat="1" x14ac:dyDescent="0.25">
      <c r="A48" s="117" t="s">
        <v>2</v>
      </c>
      <c r="B48" s="217" t="s">
        <v>34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07"/>
      <c r="M48" s="9"/>
    </row>
    <row r="49" spans="1:17" s="4" customFormat="1" x14ac:dyDescent="0.25">
      <c r="A49" s="117" t="s">
        <v>3</v>
      </c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117" t="s">
        <v>4</v>
      </c>
      <c r="B50" s="217" t="s">
        <v>77</v>
      </c>
      <c r="C50" s="217"/>
      <c r="D50" s="217"/>
      <c r="E50" s="217"/>
      <c r="F50" s="217"/>
      <c r="G50" s="217"/>
      <c r="H50" s="217"/>
      <c r="I50" s="217"/>
      <c r="J50" s="217"/>
      <c r="K50" s="217"/>
      <c r="L50" s="125">
        <f>Subawards!D16</f>
        <v>0</v>
      </c>
      <c r="M50" s="9"/>
      <c r="N50" s="221"/>
      <c r="O50" s="222"/>
      <c r="P50" s="223"/>
      <c r="Q50" s="3"/>
    </row>
    <row r="51" spans="1:17" s="4" customFormat="1" ht="14.25" customHeight="1" thickBot="1" x14ac:dyDescent="0.3">
      <c r="A51" s="117" t="s">
        <v>5</v>
      </c>
      <c r="B51" s="217" t="s">
        <v>42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107"/>
      <c r="M51" s="9"/>
      <c r="N51" s="174" t="s">
        <v>47</v>
      </c>
      <c r="O51" s="175"/>
      <c r="P51" s="176"/>
      <c r="Q51" s="3"/>
    </row>
    <row r="52" spans="1:17" s="4" customFormat="1" ht="14.25" customHeight="1" x14ac:dyDescent="0.25">
      <c r="A52" s="117" t="s">
        <v>6</v>
      </c>
      <c r="B52" s="217" t="s">
        <v>43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107"/>
      <c r="M52" s="9"/>
      <c r="N52" s="181" t="s">
        <v>48</v>
      </c>
      <c r="O52" s="182"/>
      <c r="P52" s="159">
        <f>L57</f>
        <v>0</v>
      </c>
      <c r="Q52" s="3"/>
    </row>
    <row r="53" spans="1:17" s="4" customFormat="1" ht="14.25" customHeight="1" x14ac:dyDescent="0.25">
      <c r="A53" s="117" t="s">
        <v>7</v>
      </c>
      <c r="B53" s="173" t="s">
        <v>85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07"/>
      <c r="M53" s="9"/>
      <c r="N53" s="167" t="s">
        <v>49</v>
      </c>
      <c r="O53" s="168"/>
      <c r="P53" s="139"/>
      <c r="Q53" s="3"/>
    </row>
    <row r="54" spans="1:17" s="4" customFormat="1" ht="14.25" customHeight="1" x14ac:dyDescent="0.25">
      <c r="A54" s="117" t="s">
        <v>35</v>
      </c>
      <c r="B54" s="173" t="s">
        <v>85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07"/>
      <c r="M54" s="9"/>
      <c r="N54" s="169" t="s">
        <v>50</v>
      </c>
      <c r="O54" s="170"/>
      <c r="P54" s="125">
        <f>L32</f>
        <v>0</v>
      </c>
      <c r="Q54" s="3"/>
    </row>
    <row r="55" spans="1:17" s="4" customFormat="1" ht="14.25" customHeight="1" x14ac:dyDescent="0.25">
      <c r="A55" s="117" t="s">
        <v>36</v>
      </c>
      <c r="B55" s="173" t="s">
        <v>85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07"/>
      <c r="M55" s="9"/>
      <c r="N55" s="169" t="s">
        <v>51</v>
      </c>
      <c r="O55" s="170"/>
      <c r="P55" s="125">
        <f>L40</f>
        <v>0</v>
      </c>
      <c r="Q55" s="3"/>
    </row>
    <row r="56" spans="1:17" s="4" customFormat="1" ht="15" customHeight="1" thickBot="1" x14ac:dyDescent="0.3">
      <c r="A56" s="171" t="s">
        <v>44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41">
        <f>SUM(L46:L55)</f>
        <v>0</v>
      </c>
      <c r="M56" s="9"/>
      <c r="N56" s="169" t="s">
        <v>52</v>
      </c>
      <c r="O56" s="170"/>
      <c r="P56" s="125">
        <f>Subawards!D16</f>
        <v>0</v>
      </c>
      <c r="Q56" s="3"/>
    </row>
    <row r="57" spans="1:17" s="4" customFormat="1" ht="15.75" customHeight="1" thickBot="1" x14ac:dyDescent="0.3">
      <c r="A57" s="160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41">
        <f>L25+L32+L40+L44+L56</f>
        <v>0</v>
      </c>
      <c r="M57" s="9"/>
      <c r="N57" s="179" t="s">
        <v>53</v>
      </c>
      <c r="O57" s="180"/>
      <c r="P57" s="139"/>
      <c r="Q57" s="3"/>
    </row>
    <row r="58" spans="1:17" s="4" customFormat="1" ht="15" customHeight="1" thickBot="1" x14ac:dyDescent="0.3">
      <c r="A58" s="163" t="s">
        <v>56</v>
      </c>
      <c r="B58" s="164"/>
      <c r="C58" s="164"/>
      <c r="D58" s="164"/>
      <c r="E58" s="164"/>
      <c r="F58" s="165" t="s">
        <v>46</v>
      </c>
      <c r="G58" s="165"/>
      <c r="H58" s="165"/>
      <c r="I58" s="165"/>
      <c r="J58" s="165"/>
      <c r="K58" s="166"/>
      <c r="L58" s="50">
        <f>P59*0.53</f>
        <v>0</v>
      </c>
      <c r="M58" s="9"/>
      <c r="N58" s="169" t="s">
        <v>70</v>
      </c>
      <c r="O58" s="170"/>
      <c r="P58" s="125">
        <f>Subawards!D17</f>
        <v>0</v>
      </c>
      <c r="Q58" s="3"/>
    </row>
    <row r="59" spans="1:17" s="4" customFormat="1" ht="15.75" customHeight="1" thickBot="1" x14ac:dyDescent="0.3">
      <c r="A59" s="160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  <c r="L59" s="41">
        <f>L57+L58</f>
        <v>0</v>
      </c>
      <c r="M59" s="9"/>
      <c r="N59" s="177" t="s">
        <v>54</v>
      </c>
      <c r="O59" s="178"/>
      <c r="P59" s="88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SsOAIy7KGyJE/lY0zBGmK0K+PelyTQ3QkJZs3/1q7oMrwxoR7JBsXy35bEaiV/dVJbdtTnkYM3G2RierM0UtWQ==" saltValue="G/1ka/ZWDt/Cid6/eV2V1Q==" spinCount="100000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B52:K52"/>
    <mergeCell ref="N52:O52"/>
    <mergeCell ref="N51:P51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activeCell="N18" sqref="N18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6.33203125" style="3" customWidth="1"/>
    <col min="16" max="16" width="10.33203125" style="3" bestFit="1" customWidth="1"/>
    <col min="17" max="34" width="9.109375" style="3"/>
    <col min="35" max="16384" width="9.109375" style="4"/>
  </cols>
  <sheetData>
    <row r="1" spans="1:34" x14ac:dyDescent="0.25">
      <c r="A1" s="227" t="s">
        <v>13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34" x14ac:dyDescent="0.25">
      <c r="A2" s="227" t="s">
        <v>59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34" ht="14.4" thickBo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0" t="s">
        <v>8</v>
      </c>
      <c r="B5" s="191"/>
      <c r="C5" s="191"/>
      <c r="D5" s="191"/>
      <c r="E5" s="192"/>
      <c r="F5" s="51" t="s">
        <v>9</v>
      </c>
      <c r="G5" s="51" t="s">
        <v>84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4.25" customHeight="1" x14ac:dyDescent="0.25">
      <c r="A6" s="13" t="s">
        <v>0</v>
      </c>
      <c r="B6" s="241">
        <f>'Year 1'!B6:E6</f>
        <v>0</v>
      </c>
      <c r="C6" s="242"/>
      <c r="D6" s="242"/>
      <c r="E6" s="243"/>
      <c r="F6" s="59">
        <f>'Year 1'!F6</f>
        <v>0</v>
      </c>
      <c r="G6" s="34">
        <f>'Year 3'!H6</f>
        <v>0</v>
      </c>
      <c r="H6" s="37">
        <f>(G6*0.02)+G6</f>
        <v>0</v>
      </c>
      <c r="I6" s="102"/>
      <c r="J6" s="30">
        <f>(12*I6)</f>
        <v>0</v>
      </c>
      <c r="K6" s="35">
        <f>(H6/12)*J6</f>
        <v>0</v>
      </c>
      <c r="L6" s="93"/>
      <c r="M6" s="9"/>
    </row>
    <row r="7" spans="1:34" x14ac:dyDescent="0.25">
      <c r="A7" s="14" t="s">
        <v>1</v>
      </c>
      <c r="B7" s="238">
        <f>'Year 1'!B7:E7</f>
        <v>0</v>
      </c>
      <c r="C7" s="239"/>
      <c r="D7" s="239"/>
      <c r="E7" s="240"/>
      <c r="F7" s="59">
        <f>'Year 1'!F7</f>
        <v>0</v>
      </c>
      <c r="G7" s="34">
        <f>'Year 3'!H7</f>
        <v>0</v>
      </c>
      <c r="H7" s="37">
        <f t="shared" ref="H7:H13" si="0">(G7*0.02)+G7</f>
        <v>0</v>
      </c>
      <c r="I7" s="103"/>
      <c r="J7" s="30">
        <f t="shared" ref="J7:J13" si="1">(12*I7)</f>
        <v>0</v>
      </c>
      <c r="K7" s="35">
        <f t="shared" ref="K7:K13" si="2">(H7/12)*J7</f>
        <v>0</v>
      </c>
      <c r="L7" s="94"/>
      <c r="M7" s="9"/>
    </row>
    <row r="8" spans="1:34" x14ac:dyDescent="0.25">
      <c r="A8" s="14" t="s">
        <v>2</v>
      </c>
      <c r="B8" s="238">
        <f>'Year 1'!B8:E8</f>
        <v>0</v>
      </c>
      <c r="C8" s="239"/>
      <c r="D8" s="239"/>
      <c r="E8" s="240"/>
      <c r="F8" s="59">
        <f>'Year 1'!F8</f>
        <v>0</v>
      </c>
      <c r="G8" s="34">
        <f>'Year 3'!H8</f>
        <v>0</v>
      </c>
      <c r="H8" s="37">
        <f t="shared" si="0"/>
        <v>0</v>
      </c>
      <c r="I8" s="103"/>
      <c r="J8" s="30">
        <f t="shared" si="1"/>
        <v>0</v>
      </c>
      <c r="K8" s="35">
        <f t="shared" si="2"/>
        <v>0</v>
      </c>
      <c r="L8" s="94"/>
      <c r="M8" s="9"/>
    </row>
    <row r="9" spans="1:34" x14ac:dyDescent="0.25">
      <c r="A9" s="14" t="s">
        <v>3</v>
      </c>
      <c r="B9" s="238">
        <f>'Year 1'!B9:E9</f>
        <v>0</v>
      </c>
      <c r="C9" s="239"/>
      <c r="D9" s="239"/>
      <c r="E9" s="240"/>
      <c r="F9" s="59">
        <f>'Year 1'!F9</f>
        <v>0</v>
      </c>
      <c r="G9" s="34">
        <f>'Year 3'!H9</f>
        <v>0</v>
      </c>
      <c r="H9" s="37">
        <f t="shared" si="0"/>
        <v>0</v>
      </c>
      <c r="I9" s="103"/>
      <c r="J9" s="30">
        <f t="shared" si="1"/>
        <v>0</v>
      </c>
      <c r="K9" s="35">
        <f t="shared" si="2"/>
        <v>0</v>
      </c>
      <c r="L9" s="94"/>
      <c r="M9" s="9"/>
    </row>
    <row r="10" spans="1:34" x14ac:dyDescent="0.25">
      <c r="A10" s="14" t="s">
        <v>4</v>
      </c>
      <c r="B10" s="238">
        <f>'Year 1'!B10:E10</f>
        <v>0</v>
      </c>
      <c r="C10" s="239"/>
      <c r="D10" s="239"/>
      <c r="E10" s="240"/>
      <c r="F10" s="59">
        <f>'Year 1'!F10</f>
        <v>0</v>
      </c>
      <c r="G10" s="34">
        <f>'Year 3'!H10</f>
        <v>0</v>
      </c>
      <c r="H10" s="37">
        <f t="shared" si="0"/>
        <v>0</v>
      </c>
      <c r="I10" s="103"/>
      <c r="J10" s="30">
        <f t="shared" si="1"/>
        <v>0</v>
      </c>
      <c r="K10" s="35">
        <f t="shared" si="2"/>
        <v>0</v>
      </c>
      <c r="L10" s="94"/>
      <c r="M10" s="9"/>
    </row>
    <row r="11" spans="1:34" x14ac:dyDescent="0.25">
      <c r="A11" s="14" t="s">
        <v>5</v>
      </c>
      <c r="B11" s="238">
        <f>'Year 1'!B11:E11</f>
        <v>0</v>
      </c>
      <c r="C11" s="239"/>
      <c r="D11" s="239"/>
      <c r="E11" s="240"/>
      <c r="F11" s="59">
        <f>'Year 1'!F11</f>
        <v>0</v>
      </c>
      <c r="G11" s="34">
        <f>'Year 3'!H11</f>
        <v>0</v>
      </c>
      <c r="H11" s="37">
        <f t="shared" si="0"/>
        <v>0</v>
      </c>
      <c r="I11" s="103"/>
      <c r="J11" s="30">
        <f t="shared" si="1"/>
        <v>0</v>
      </c>
      <c r="K11" s="35">
        <f t="shared" si="2"/>
        <v>0</v>
      </c>
      <c r="L11" s="94"/>
      <c r="M11" s="9"/>
    </row>
    <row r="12" spans="1:34" x14ac:dyDescent="0.25">
      <c r="A12" s="14" t="s">
        <v>6</v>
      </c>
      <c r="B12" s="238">
        <f>'Year 1'!B12:E12</f>
        <v>0</v>
      </c>
      <c r="C12" s="239"/>
      <c r="D12" s="239"/>
      <c r="E12" s="240"/>
      <c r="F12" s="59">
        <f>'Year 1'!F12</f>
        <v>0</v>
      </c>
      <c r="G12" s="34">
        <f>'Year 3'!H12</f>
        <v>0</v>
      </c>
      <c r="H12" s="37">
        <f t="shared" si="0"/>
        <v>0</v>
      </c>
      <c r="I12" s="103"/>
      <c r="J12" s="30">
        <f t="shared" si="1"/>
        <v>0</v>
      </c>
      <c r="K12" s="35">
        <f t="shared" si="2"/>
        <v>0</v>
      </c>
      <c r="L12" s="94"/>
      <c r="M12" s="9"/>
    </row>
    <row r="13" spans="1:34" x14ac:dyDescent="0.25">
      <c r="A13" s="15" t="s">
        <v>7</v>
      </c>
      <c r="B13" s="244">
        <f>'Year 1'!B13:E13</f>
        <v>0</v>
      </c>
      <c r="C13" s="245"/>
      <c r="D13" s="245"/>
      <c r="E13" s="246"/>
      <c r="F13" s="59">
        <f>'Year 1'!F13</f>
        <v>0</v>
      </c>
      <c r="G13" s="34">
        <f>'Year 3'!H13</f>
        <v>0</v>
      </c>
      <c r="H13" s="37">
        <f t="shared" si="0"/>
        <v>0</v>
      </c>
      <c r="I13" s="104"/>
      <c r="J13" s="30">
        <f t="shared" si="1"/>
        <v>0</v>
      </c>
      <c r="K13" s="35">
        <f t="shared" si="2"/>
        <v>0</v>
      </c>
      <c r="L13" s="95"/>
      <c r="M13" s="9"/>
    </row>
    <row r="14" spans="1:34" ht="15.75" customHeight="1" thickBot="1" x14ac:dyDescent="0.3">
      <c r="A14" s="195" t="s">
        <v>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  <c r="L14" s="75">
        <f>SUM(K6:K13)+SUM(L6:L13)</f>
        <v>0</v>
      </c>
      <c r="M14" s="9"/>
    </row>
    <row r="15" spans="1:34" x14ac:dyDescent="0.25">
      <c r="A15" s="205" t="s">
        <v>87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9"/>
    </row>
    <row r="16" spans="1:34" x14ac:dyDescent="0.25">
      <c r="A16" s="16" t="s">
        <v>0</v>
      </c>
      <c r="B16" s="17" t="s">
        <v>15</v>
      </c>
      <c r="C16" s="96"/>
      <c r="D16" s="19" t="s">
        <v>16</v>
      </c>
      <c r="E16" s="201" t="s">
        <v>20</v>
      </c>
      <c r="F16" s="201"/>
      <c r="G16" s="31">
        <f>'Year 3'!H16</f>
        <v>0</v>
      </c>
      <c r="H16" s="31">
        <f t="shared" ref="H16:H23" si="3">(G16*0.02)+G16</f>
        <v>0</v>
      </c>
      <c r="I16" s="105"/>
      <c r="J16" s="27">
        <f t="shared" ref="J16:J23" si="4">(12*I16)</f>
        <v>0</v>
      </c>
      <c r="K16" s="35">
        <f>((H16/12)*J16)*C16</f>
        <v>0</v>
      </c>
      <c r="L16" s="106"/>
      <c r="M16" s="9"/>
    </row>
    <row r="17" spans="1:13" s="4" customFormat="1" x14ac:dyDescent="0.25">
      <c r="A17" s="20" t="s">
        <v>1</v>
      </c>
      <c r="B17" s="21" t="s">
        <v>15</v>
      </c>
      <c r="C17" s="97"/>
      <c r="D17" s="22" t="s">
        <v>16</v>
      </c>
      <c r="E17" s="211" t="s">
        <v>21</v>
      </c>
      <c r="F17" s="211"/>
      <c r="G17" s="32">
        <f>'Year 3'!H17</f>
        <v>0</v>
      </c>
      <c r="H17" s="32">
        <f t="shared" si="3"/>
        <v>0</v>
      </c>
      <c r="I17" s="103"/>
      <c r="J17" s="28">
        <f t="shared" si="4"/>
        <v>0</v>
      </c>
      <c r="K17" s="35">
        <f t="shared" ref="K17:K23" si="5">((H17/12)*J17)*C17</f>
        <v>0</v>
      </c>
      <c r="L17" s="106"/>
      <c r="M17" s="9"/>
    </row>
    <row r="18" spans="1:13" s="4" customFormat="1" x14ac:dyDescent="0.25">
      <c r="A18" s="20" t="s">
        <v>2</v>
      </c>
      <c r="B18" s="21" t="s">
        <v>15</v>
      </c>
      <c r="C18" s="97"/>
      <c r="D18" s="22" t="s">
        <v>16</v>
      </c>
      <c r="E18" s="211" t="s">
        <v>22</v>
      </c>
      <c r="F18" s="211"/>
      <c r="G18" s="32">
        <f>'Year 3'!H18</f>
        <v>0</v>
      </c>
      <c r="H18" s="32">
        <f t="shared" si="3"/>
        <v>0</v>
      </c>
      <c r="I18" s="103"/>
      <c r="J18" s="28">
        <f t="shared" si="4"/>
        <v>0</v>
      </c>
      <c r="K18" s="35">
        <f t="shared" si="5"/>
        <v>0</v>
      </c>
      <c r="L18" s="106"/>
      <c r="M18" s="9"/>
    </row>
    <row r="19" spans="1:13" s="4" customFormat="1" x14ac:dyDescent="0.25">
      <c r="A19" s="20" t="s">
        <v>3</v>
      </c>
      <c r="B19" s="21" t="s">
        <v>15</v>
      </c>
      <c r="C19" s="97"/>
      <c r="D19" s="22" t="s">
        <v>16</v>
      </c>
      <c r="E19" s="212" t="s">
        <v>23</v>
      </c>
      <c r="F19" s="212"/>
      <c r="G19" s="32">
        <f>'Year 3'!H19</f>
        <v>0</v>
      </c>
      <c r="H19" s="32">
        <f t="shared" si="3"/>
        <v>0</v>
      </c>
      <c r="I19" s="103"/>
      <c r="J19" s="28">
        <f t="shared" si="4"/>
        <v>0</v>
      </c>
      <c r="K19" s="35">
        <f t="shared" si="5"/>
        <v>0</v>
      </c>
      <c r="L19" s="106"/>
      <c r="M19" s="9"/>
    </row>
    <row r="20" spans="1:13" s="4" customFormat="1" x14ac:dyDescent="0.25">
      <c r="A20" s="20" t="s">
        <v>4</v>
      </c>
      <c r="B20" s="21" t="s">
        <v>15</v>
      </c>
      <c r="C20" s="97"/>
      <c r="D20" s="22" t="s">
        <v>16</v>
      </c>
      <c r="E20" s="212" t="s">
        <v>23</v>
      </c>
      <c r="F20" s="212"/>
      <c r="G20" s="32">
        <f>'Year 3'!H20</f>
        <v>0</v>
      </c>
      <c r="H20" s="32">
        <f t="shared" si="3"/>
        <v>0</v>
      </c>
      <c r="I20" s="103"/>
      <c r="J20" s="28">
        <f t="shared" si="4"/>
        <v>0</v>
      </c>
      <c r="K20" s="35">
        <f t="shared" si="5"/>
        <v>0</v>
      </c>
      <c r="L20" s="106"/>
      <c r="M20" s="9"/>
    </row>
    <row r="21" spans="1:13" s="4" customFormat="1" x14ac:dyDescent="0.25">
      <c r="A21" s="20" t="s">
        <v>5</v>
      </c>
      <c r="B21" s="21" t="s">
        <v>15</v>
      </c>
      <c r="C21" s="97"/>
      <c r="D21" s="22" t="s">
        <v>16</v>
      </c>
      <c r="E21" s="212" t="s">
        <v>23</v>
      </c>
      <c r="F21" s="212"/>
      <c r="G21" s="32">
        <f>'Year 3'!H21</f>
        <v>0</v>
      </c>
      <c r="H21" s="32">
        <f t="shared" si="3"/>
        <v>0</v>
      </c>
      <c r="I21" s="103"/>
      <c r="J21" s="28">
        <f t="shared" si="4"/>
        <v>0</v>
      </c>
      <c r="K21" s="35">
        <f t="shared" si="5"/>
        <v>0</v>
      </c>
      <c r="L21" s="106"/>
      <c r="M21" s="9"/>
    </row>
    <row r="22" spans="1:13" s="4" customFormat="1" x14ac:dyDescent="0.25">
      <c r="A22" s="20" t="s">
        <v>6</v>
      </c>
      <c r="B22" s="21" t="s">
        <v>15</v>
      </c>
      <c r="C22" s="97"/>
      <c r="D22" s="22" t="s">
        <v>16</v>
      </c>
      <c r="E22" s="212" t="s">
        <v>23</v>
      </c>
      <c r="F22" s="212"/>
      <c r="G22" s="32">
        <f>'Year 3'!H22</f>
        <v>0</v>
      </c>
      <c r="H22" s="32">
        <f t="shared" si="3"/>
        <v>0</v>
      </c>
      <c r="I22" s="103"/>
      <c r="J22" s="28">
        <f t="shared" si="4"/>
        <v>0</v>
      </c>
      <c r="K22" s="35">
        <f t="shared" si="5"/>
        <v>0</v>
      </c>
      <c r="L22" s="106"/>
      <c r="M22" s="9"/>
    </row>
    <row r="23" spans="1:13" s="4" customFormat="1" x14ac:dyDescent="0.25">
      <c r="A23" s="23" t="s">
        <v>7</v>
      </c>
      <c r="B23" s="24" t="s">
        <v>15</v>
      </c>
      <c r="C23" s="98"/>
      <c r="D23" s="26" t="s">
        <v>16</v>
      </c>
      <c r="E23" s="194" t="s">
        <v>24</v>
      </c>
      <c r="F23" s="194"/>
      <c r="G23" s="33">
        <f>'Year 3'!H23</f>
        <v>0</v>
      </c>
      <c r="H23" s="33">
        <f t="shared" si="3"/>
        <v>0</v>
      </c>
      <c r="I23" s="104"/>
      <c r="J23" s="29">
        <f t="shared" si="4"/>
        <v>0</v>
      </c>
      <c r="K23" s="35">
        <f t="shared" si="5"/>
        <v>0</v>
      </c>
      <c r="L23" s="106"/>
      <c r="M23" s="9"/>
    </row>
    <row r="24" spans="1:13" s="4" customFormat="1" x14ac:dyDescent="0.25">
      <c r="A24" s="198" t="s">
        <v>19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76">
        <f>SUM(K16:K23)+SUM(L16:L23)</f>
        <v>0</v>
      </c>
      <c r="M24" s="9"/>
    </row>
    <row r="25" spans="1:13" s="4" customFormat="1" ht="14.4" thickBot="1" x14ac:dyDescent="0.3">
      <c r="A25" s="208" t="s">
        <v>25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41">
        <f>L14+L24</f>
        <v>0</v>
      </c>
      <c r="M25" s="9"/>
    </row>
    <row r="26" spans="1:13" s="4" customFormat="1" ht="14.4" x14ac:dyDescent="0.3">
      <c r="A26" s="205" t="s">
        <v>86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9"/>
    </row>
    <row r="27" spans="1:13" s="4" customFormat="1" x14ac:dyDescent="0.25">
      <c r="A27" s="38" t="s">
        <v>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108"/>
      <c r="M27" s="9"/>
    </row>
    <row r="28" spans="1:13" s="4" customFormat="1" x14ac:dyDescent="0.25">
      <c r="A28" s="20" t="s">
        <v>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107"/>
      <c r="M28" s="9"/>
    </row>
    <row r="29" spans="1:13" s="4" customFormat="1" x14ac:dyDescent="0.25">
      <c r="A29" s="20" t="s">
        <v>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107"/>
      <c r="M29" s="9"/>
    </row>
    <row r="30" spans="1:13" s="4" customFormat="1" x14ac:dyDescent="0.25">
      <c r="A30" s="20" t="s">
        <v>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107"/>
      <c r="M30" s="9"/>
    </row>
    <row r="31" spans="1:13" s="4" customFormat="1" x14ac:dyDescent="0.25">
      <c r="A31" s="39" t="s">
        <v>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109"/>
      <c r="M31" s="9"/>
    </row>
    <row r="32" spans="1:13" s="4" customFormat="1" ht="14.4" thickBot="1" x14ac:dyDescent="0.3">
      <c r="A32" s="171" t="s">
        <v>26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41">
        <f>SUM(L27:L31)</f>
        <v>0</v>
      </c>
      <c r="M32" s="9"/>
    </row>
    <row r="33" spans="1:13" s="4" customFormat="1" x14ac:dyDescent="0.25">
      <c r="A33" s="205" t="s">
        <v>37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  <c r="M33" s="9"/>
    </row>
    <row r="34" spans="1:13" s="4" customFormat="1" x14ac:dyDescent="0.25">
      <c r="A34" s="38" t="s">
        <v>0</v>
      </c>
      <c r="B34" s="216" t="s">
        <v>61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108"/>
      <c r="M34" s="9"/>
    </row>
    <row r="35" spans="1:13" s="4" customFormat="1" x14ac:dyDescent="0.25">
      <c r="A35" s="20" t="s">
        <v>1</v>
      </c>
      <c r="B35" s="217" t="s">
        <v>62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107"/>
      <c r="M35" s="9"/>
    </row>
    <row r="36" spans="1:13" s="4" customFormat="1" x14ac:dyDescent="0.25">
      <c r="A36" s="20" t="s">
        <v>2</v>
      </c>
      <c r="B36" s="217" t="s">
        <v>63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107"/>
      <c r="M36" s="9"/>
    </row>
    <row r="37" spans="1:13" s="4" customFormat="1" x14ac:dyDescent="0.25">
      <c r="A37" s="20" t="s">
        <v>3</v>
      </c>
      <c r="B37" s="217" t="s">
        <v>64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107"/>
      <c r="M37" s="9"/>
    </row>
    <row r="38" spans="1:13" s="4" customFormat="1" x14ac:dyDescent="0.25">
      <c r="A38" s="39" t="s">
        <v>4</v>
      </c>
      <c r="B38" s="218" t="s">
        <v>65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109"/>
      <c r="M38" s="9"/>
    </row>
    <row r="39" spans="1:13" s="4" customFormat="1" x14ac:dyDescent="0.25">
      <c r="A39" s="43"/>
      <c r="B39" s="24" t="s">
        <v>15</v>
      </c>
      <c r="C39" s="98"/>
      <c r="D39" s="25" t="s">
        <v>16</v>
      </c>
      <c r="E39" s="219" t="s">
        <v>38</v>
      </c>
      <c r="F39" s="219"/>
      <c r="G39" s="219"/>
      <c r="H39" s="219"/>
      <c r="I39" s="219"/>
      <c r="J39" s="219"/>
      <c r="K39" s="220"/>
      <c r="L39" s="44"/>
      <c r="M39" s="9"/>
    </row>
    <row r="40" spans="1:13" s="4" customFormat="1" ht="14.4" thickBot="1" x14ac:dyDescent="0.3">
      <c r="A40" s="171" t="s">
        <v>88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41">
        <f>SUM(L34:L38)</f>
        <v>0</v>
      </c>
      <c r="M40" s="9"/>
    </row>
    <row r="41" spans="1:13" s="4" customFormat="1" x14ac:dyDescent="0.25">
      <c r="A41" s="205" t="s">
        <v>27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  <c r="M41" s="9"/>
    </row>
    <row r="42" spans="1:13" s="4" customFormat="1" x14ac:dyDescent="0.25">
      <c r="A42" s="38" t="s">
        <v>0</v>
      </c>
      <c r="B42" s="216" t="s">
        <v>28</v>
      </c>
      <c r="C42" s="216"/>
      <c r="D42" s="216"/>
      <c r="E42" s="216"/>
      <c r="F42" s="216"/>
      <c r="G42" s="216"/>
      <c r="H42" s="216"/>
      <c r="I42" s="216"/>
      <c r="J42" s="216"/>
      <c r="K42" s="216"/>
      <c r="L42" s="108"/>
      <c r="M42" s="9"/>
    </row>
    <row r="43" spans="1:13" s="4" customFormat="1" x14ac:dyDescent="0.25">
      <c r="A43" s="20" t="s">
        <v>1</v>
      </c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107"/>
      <c r="M43" s="9"/>
    </row>
    <row r="44" spans="1:13" s="4" customFormat="1" ht="14.4" thickBot="1" x14ac:dyDescent="0.3">
      <c r="A44" s="171" t="s">
        <v>30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41">
        <f>SUM(L42:L43)</f>
        <v>0</v>
      </c>
      <c r="M44" s="9"/>
    </row>
    <row r="45" spans="1:13" s="4" customFormat="1" x14ac:dyDescent="0.25">
      <c r="A45" s="205" t="s">
        <v>31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  <c r="M45" s="9"/>
    </row>
    <row r="46" spans="1:13" s="4" customFormat="1" x14ac:dyDescent="0.25">
      <c r="A46" s="38" t="s">
        <v>0</v>
      </c>
      <c r="B46" s="216" t="s">
        <v>32</v>
      </c>
      <c r="C46" s="216"/>
      <c r="D46" s="216"/>
      <c r="E46" s="216"/>
      <c r="F46" s="216"/>
      <c r="G46" s="216"/>
      <c r="H46" s="216"/>
      <c r="I46" s="216"/>
      <c r="J46" s="216"/>
      <c r="K46" s="216"/>
      <c r="L46" s="108"/>
      <c r="M46" s="9"/>
    </row>
    <row r="47" spans="1:13" s="4" customFormat="1" x14ac:dyDescent="0.25">
      <c r="A47" s="20" t="s">
        <v>1</v>
      </c>
      <c r="B47" s="217" t="s">
        <v>33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107"/>
      <c r="M47" s="9"/>
    </row>
    <row r="48" spans="1:13" s="4" customFormat="1" x14ac:dyDescent="0.25">
      <c r="A48" s="20" t="s">
        <v>2</v>
      </c>
      <c r="B48" s="217" t="s">
        <v>34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107"/>
      <c r="M48" s="9"/>
    </row>
    <row r="49" spans="1:17" s="4" customFormat="1" x14ac:dyDescent="0.25">
      <c r="A49" s="20" t="s">
        <v>3</v>
      </c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107"/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17" t="s">
        <v>78</v>
      </c>
      <c r="C50" s="217"/>
      <c r="D50" s="217"/>
      <c r="E50" s="217"/>
      <c r="F50" s="217"/>
      <c r="G50" s="217"/>
      <c r="H50" s="217"/>
      <c r="I50" s="217"/>
      <c r="J50" s="217"/>
      <c r="K50" s="217"/>
      <c r="L50" s="125">
        <f>Subawards!E16</f>
        <v>0</v>
      </c>
      <c r="M50" s="9"/>
      <c r="N50" s="221"/>
      <c r="O50" s="222"/>
      <c r="P50" s="223"/>
      <c r="Q50" s="3"/>
    </row>
    <row r="51" spans="1:17" s="4" customFormat="1" ht="14.25" customHeight="1" thickBot="1" x14ac:dyDescent="0.3">
      <c r="A51" s="20" t="s">
        <v>5</v>
      </c>
      <c r="B51" s="217" t="s">
        <v>42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107"/>
      <c r="M51" s="9"/>
      <c r="N51" s="174" t="s">
        <v>47</v>
      </c>
      <c r="O51" s="175"/>
      <c r="P51" s="176"/>
      <c r="Q51" s="3"/>
    </row>
    <row r="52" spans="1:17" s="4" customFormat="1" x14ac:dyDescent="0.25">
      <c r="A52" s="20" t="s">
        <v>6</v>
      </c>
      <c r="B52" s="217" t="s">
        <v>43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107"/>
      <c r="M52" s="9"/>
      <c r="N52" s="181" t="s">
        <v>48</v>
      </c>
      <c r="O52" s="182"/>
      <c r="P52" s="159">
        <f>L57</f>
        <v>0</v>
      </c>
      <c r="Q52" s="3"/>
    </row>
    <row r="53" spans="1:17" s="4" customFormat="1" ht="14.25" customHeight="1" x14ac:dyDescent="0.25">
      <c r="A53" s="20" t="s">
        <v>7</v>
      </c>
      <c r="B53" s="173" t="s">
        <v>85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07"/>
      <c r="M53" s="9"/>
      <c r="N53" s="167" t="s">
        <v>49</v>
      </c>
      <c r="O53" s="168"/>
      <c r="P53" s="139"/>
      <c r="Q53" s="3"/>
    </row>
    <row r="54" spans="1:17" s="4" customFormat="1" ht="14.25" customHeight="1" x14ac:dyDescent="0.25">
      <c r="A54" s="20" t="s">
        <v>35</v>
      </c>
      <c r="B54" s="173" t="s">
        <v>85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07"/>
      <c r="M54" s="9"/>
      <c r="N54" s="169" t="s">
        <v>50</v>
      </c>
      <c r="O54" s="170"/>
      <c r="P54" s="125">
        <f>L32</f>
        <v>0</v>
      </c>
      <c r="Q54" s="3"/>
    </row>
    <row r="55" spans="1:17" s="4" customFormat="1" ht="14.25" customHeight="1" x14ac:dyDescent="0.25">
      <c r="A55" s="20" t="s">
        <v>36</v>
      </c>
      <c r="B55" s="173" t="s">
        <v>85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07"/>
      <c r="M55" s="9"/>
      <c r="N55" s="169" t="s">
        <v>51</v>
      </c>
      <c r="O55" s="170"/>
      <c r="P55" s="125">
        <f>L40</f>
        <v>0</v>
      </c>
      <c r="Q55" s="3"/>
    </row>
    <row r="56" spans="1:17" s="4" customFormat="1" ht="14.4" thickBot="1" x14ac:dyDescent="0.3">
      <c r="A56" s="171" t="s">
        <v>44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41">
        <f>SUM(L46:L55)</f>
        <v>0</v>
      </c>
      <c r="M56" s="9"/>
      <c r="N56" s="169" t="s">
        <v>52</v>
      </c>
      <c r="O56" s="170"/>
      <c r="P56" s="125">
        <f>Subawards!E16</f>
        <v>0</v>
      </c>
      <c r="Q56" s="3"/>
    </row>
    <row r="57" spans="1:17" s="4" customFormat="1" ht="15.75" customHeight="1" thickBot="1" x14ac:dyDescent="0.3">
      <c r="A57" s="160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41">
        <f>L25+L32+L40+L44+L56</f>
        <v>0</v>
      </c>
      <c r="M57" s="9"/>
      <c r="N57" s="179" t="s">
        <v>53</v>
      </c>
      <c r="O57" s="180"/>
      <c r="P57" s="139"/>
      <c r="Q57" s="3"/>
    </row>
    <row r="58" spans="1:17" s="4" customFormat="1" ht="15" customHeight="1" thickBot="1" x14ac:dyDescent="0.3">
      <c r="A58" s="163" t="s">
        <v>56</v>
      </c>
      <c r="B58" s="164"/>
      <c r="C58" s="164"/>
      <c r="D58" s="164"/>
      <c r="E58" s="164"/>
      <c r="F58" s="165" t="s">
        <v>46</v>
      </c>
      <c r="G58" s="165"/>
      <c r="H58" s="165"/>
      <c r="I58" s="165"/>
      <c r="J58" s="165"/>
      <c r="K58" s="166"/>
      <c r="L58" s="50">
        <f>P59*0.53</f>
        <v>0</v>
      </c>
      <c r="M58" s="9"/>
      <c r="N58" s="169" t="s">
        <v>70</v>
      </c>
      <c r="O58" s="170"/>
      <c r="P58" s="125">
        <f>Subawards!E17</f>
        <v>0</v>
      </c>
      <c r="Q58" s="3"/>
    </row>
    <row r="59" spans="1:17" s="4" customFormat="1" ht="15.75" customHeight="1" thickBot="1" x14ac:dyDescent="0.3">
      <c r="A59" s="160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  <c r="L59" s="41">
        <f>L57+L58</f>
        <v>0</v>
      </c>
      <c r="M59" s="9"/>
      <c r="N59" s="177" t="s">
        <v>54</v>
      </c>
      <c r="O59" s="178"/>
      <c r="P59" s="88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ZVmLeueqicXP0XSSHv0SfeFAFSrOQYToeoWTEsHeNlceZ0R6ePy9jPEtthAlXKtAQ+RHhmzygjygm6ZagMb8eg==" saltValue="molWCAlyVakbnf3hfMN/nQ==" spinCount="100000" sheet="1" objects="1" scenarios="1"/>
  <mergeCells count="69"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3:F23"/>
    <mergeCell ref="A24:K24"/>
    <mergeCell ref="A14:K14"/>
    <mergeCell ref="E16:F16"/>
    <mergeCell ref="E17:F17"/>
    <mergeCell ref="E18:F18"/>
    <mergeCell ref="E19:F19"/>
    <mergeCell ref="A15:L15"/>
    <mergeCell ref="A26:L26"/>
    <mergeCell ref="B34:K34"/>
    <mergeCell ref="B35:K35"/>
    <mergeCell ref="B36:K36"/>
    <mergeCell ref="A25:K25"/>
    <mergeCell ref="B29:K29"/>
    <mergeCell ref="B27:K27"/>
    <mergeCell ref="B28:K28"/>
    <mergeCell ref="B30:K30"/>
    <mergeCell ref="B31:K31"/>
    <mergeCell ref="A32:K32"/>
    <mergeCell ref="A33:L33"/>
    <mergeCell ref="B37:K37"/>
    <mergeCell ref="B50:K50"/>
    <mergeCell ref="N50:P50"/>
    <mergeCell ref="B49:K49"/>
    <mergeCell ref="B38:K38"/>
    <mergeCell ref="E39:K39"/>
    <mergeCell ref="A41:L41"/>
    <mergeCell ref="B42:K42"/>
    <mergeCell ref="B43:K43"/>
    <mergeCell ref="A44:K44"/>
    <mergeCell ref="A45:L45"/>
    <mergeCell ref="B46:K46"/>
    <mergeCell ref="B47:K47"/>
    <mergeCell ref="B48:K48"/>
    <mergeCell ref="A40:K40"/>
    <mergeCell ref="B51:K51"/>
    <mergeCell ref="B52:K52"/>
    <mergeCell ref="N52:O52"/>
    <mergeCell ref="N51:P51"/>
    <mergeCell ref="N53:O53"/>
    <mergeCell ref="N54:O54"/>
    <mergeCell ref="N55:O55"/>
    <mergeCell ref="B53:K53"/>
    <mergeCell ref="B54:K54"/>
    <mergeCell ref="B55:K55"/>
    <mergeCell ref="A59:K59"/>
    <mergeCell ref="N59:O59"/>
    <mergeCell ref="A56:K56"/>
    <mergeCell ref="N56:O56"/>
    <mergeCell ref="A57:K57"/>
    <mergeCell ref="N57:O57"/>
    <mergeCell ref="A58:E58"/>
    <mergeCell ref="F58:K58"/>
    <mergeCell ref="N58:O58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6"/>
  <sheetViews>
    <sheetView showGridLines="0" showZeros="0" zoomScale="115" zoomScaleNormal="115" workbookViewId="0">
      <selection activeCell="N9" sqref="N9"/>
    </sheetView>
  </sheetViews>
  <sheetFormatPr defaultColWidth="9.109375" defaultRowHeight="13.8" x14ac:dyDescent="0.25"/>
  <cols>
    <col min="1" max="1" width="4.109375" style="6" customWidth="1"/>
    <col min="2" max="2" width="1.6640625" style="6" customWidth="1"/>
    <col min="3" max="3" width="2.6640625" style="6" customWidth="1"/>
    <col min="4" max="4" width="1.6640625" style="6" customWidth="1"/>
    <col min="5" max="5" width="30.6640625" style="3" customWidth="1"/>
    <col min="6" max="6" width="15.44140625" style="3" customWidth="1"/>
    <col min="7" max="8" width="10.6640625" style="7" customWidth="1"/>
    <col min="9" max="9" width="6" style="7" customWidth="1"/>
    <col min="10" max="10" width="5.6640625" style="7" customWidth="1"/>
    <col min="11" max="12" width="10.6640625" style="3" customWidth="1"/>
    <col min="13" max="14" width="9.109375" style="3"/>
    <col min="15" max="15" width="45.109375" style="3" customWidth="1"/>
    <col min="16" max="16" width="11.88671875" style="3" bestFit="1" customWidth="1"/>
    <col min="17" max="34" width="9.109375" style="3"/>
    <col min="35" max="16384" width="9.109375" style="4"/>
  </cols>
  <sheetData>
    <row r="1" spans="1:34" x14ac:dyDescent="0.25">
      <c r="A1" s="183" t="s">
        <v>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34" x14ac:dyDescent="0.25">
      <c r="A2" s="183" t="s">
        <v>60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34" ht="14.4" thickBot="1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34" x14ac:dyDescent="0.25">
      <c r="A4" s="47" t="s">
        <v>12</v>
      </c>
      <c r="B4" s="48"/>
      <c r="C4" s="48"/>
      <c r="D4" s="48"/>
      <c r="E4" s="48"/>
      <c r="F4" s="53"/>
      <c r="G4" s="53"/>
      <c r="H4" s="53"/>
      <c r="I4" s="53"/>
      <c r="J4" s="53"/>
      <c r="K4" s="53"/>
      <c r="L4" s="54"/>
    </row>
    <row r="5" spans="1:34" s="5" customFormat="1" ht="24.75" customHeight="1" thickBot="1" x14ac:dyDescent="0.35">
      <c r="A5" s="190" t="s">
        <v>8</v>
      </c>
      <c r="B5" s="191"/>
      <c r="C5" s="191"/>
      <c r="D5" s="191"/>
      <c r="E5" s="192"/>
      <c r="F5" s="51" t="s">
        <v>9</v>
      </c>
      <c r="G5" s="51" t="s">
        <v>84</v>
      </c>
      <c r="H5" s="51" t="s">
        <v>10</v>
      </c>
      <c r="I5" s="51" t="s">
        <v>39</v>
      </c>
      <c r="J5" s="51" t="s">
        <v>40</v>
      </c>
      <c r="K5" s="51" t="s">
        <v>11</v>
      </c>
      <c r="L5" s="52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13" t="s">
        <v>0</v>
      </c>
      <c r="B6" s="241">
        <f>'Year 1'!B6:E6</f>
        <v>0</v>
      </c>
      <c r="C6" s="242"/>
      <c r="D6" s="242"/>
      <c r="E6" s="243"/>
      <c r="F6" s="59">
        <f>'Year 1'!F6</f>
        <v>0</v>
      </c>
      <c r="G6" s="60"/>
      <c r="H6" s="61">
        <f>(G6*0.02)+G6</f>
        <v>0</v>
      </c>
      <c r="I6" s="62"/>
      <c r="J6" s="67"/>
      <c r="K6" s="35">
        <f>'Year 1'!K6+'Year 2'!K6+'Year 3'!K6+'Year 4'!K6</f>
        <v>0</v>
      </c>
      <c r="L6" s="36">
        <f>'Year 1'!L6+'Year 2'!L6+'Year 3'!L6+'Year 4'!L6</f>
        <v>0</v>
      </c>
      <c r="M6" s="9"/>
    </row>
    <row r="7" spans="1:34" x14ac:dyDescent="0.25">
      <c r="A7" s="14" t="s">
        <v>1</v>
      </c>
      <c r="B7" s="238">
        <f>'Year 1'!B7:E7</f>
        <v>0</v>
      </c>
      <c r="C7" s="239"/>
      <c r="D7" s="239"/>
      <c r="E7" s="240"/>
      <c r="F7" s="59">
        <f>'Year 1'!F7</f>
        <v>0</v>
      </c>
      <c r="G7" s="63"/>
      <c r="H7" s="61">
        <f t="shared" ref="H7:H13" si="0">(G7*0.02)+G7</f>
        <v>0</v>
      </c>
      <c r="I7" s="64"/>
      <c r="J7" s="67">
        <f t="shared" ref="J7:J13" si="1">(12*I7)</f>
        <v>0</v>
      </c>
      <c r="K7" s="35">
        <f>'Year 1'!K7+'Year 2'!K7+'Year 3'!K7+'Year 4'!K7</f>
        <v>0</v>
      </c>
      <c r="L7" s="36">
        <f>'Year 1'!L7+'Year 2'!L7+'Year 3'!L7+'Year 4'!L7</f>
        <v>0</v>
      </c>
      <c r="M7" s="9"/>
    </row>
    <row r="8" spans="1:34" x14ac:dyDescent="0.25">
      <c r="A8" s="14" t="s">
        <v>2</v>
      </c>
      <c r="B8" s="238">
        <f>'Year 1'!B8:E8</f>
        <v>0</v>
      </c>
      <c r="C8" s="239"/>
      <c r="D8" s="239"/>
      <c r="E8" s="240"/>
      <c r="F8" s="59">
        <f>'Year 1'!F8</f>
        <v>0</v>
      </c>
      <c r="G8" s="63"/>
      <c r="H8" s="61">
        <f t="shared" si="0"/>
        <v>0</v>
      </c>
      <c r="I8" s="64"/>
      <c r="J8" s="67">
        <f t="shared" si="1"/>
        <v>0</v>
      </c>
      <c r="K8" s="35">
        <f>'Year 1'!K8+'Year 2'!K8+'Year 3'!K8+'Year 4'!K8</f>
        <v>0</v>
      </c>
      <c r="L8" s="36">
        <f>'Year 1'!L8+'Year 2'!L8+'Year 3'!L8+'Year 4'!L8</f>
        <v>0</v>
      </c>
      <c r="M8" s="9"/>
    </row>
    <row r="9" spans="1:34" x14ac:dyDescent="0.25">
      <c r="A9" s="14" t="s">
        <v>3</v>
      </c>
      <c r="B9" s="238">
        <f>'Year 1'!B9:E9</f>
        <v>0</v>
      </c>
      <c r="C9" s="239"/>
      <c r="D9" s="239"/>
      <c r="E9" s="240"/>
      <c r="F9" s="59">
        <f>'Year 1'!F9</f>
        <v>0</v>
      </c>
      <c r="G9" s="63"/>
      <c r="H9" s="61">
        <f t="shared" si="0"/>
        <v>0</v>
      </c>
      <c r="I9" s="64"/>
      <c r="J9" s="67">
        <f t="shared" si="1"/>
        <v>0</v>
      </c>
      <c r="K9" s="35">
        <f>'Year 1'!K9+'Year 2'!K9+'Year 3'!K9+'Year 4'!K9</f>
        <v>0</v>
      </c>
      <c r="L9" s="36">
        <f>'Year 1'!L9+'Year 2'!L9+'Year 3'!L9+'Year 4'!L9</f>
        <v>0</v>
      </c>
      <c r="M9" s="9"/>
    </row>
    <row r="10" spans="1:34" x14ac:dyDescent="0.25">
      <c r="A10" s="14" t="s">
        <v>4</v>
      </c>
      <c r="B10" s="238">
        <f>'Year 1'!B10:E10</f>
        <v>0</v>
      </c>
      <c r="C10" s="239"/>
      <c r="D10" s="239"/>
      <c r="E10" s="240"/>
      <c r="F10" s="59">
        <f>'Year 1'!F10</f>
        <v>0</v>
      </c>
      <c r="G10" s="63"/>
      <c r="H10" s="61">
        <f t="shared" si="0"/>
        <v>0</v>
      </c>
      <c r="I10" s="64"/>
      <c r="J10" s="67">
        <f t="shared" si="1"/>
        <v>0</v>
      </c>
      <c r="K10" s="35">
        <f>'Year 1'!K10+'Year 2'!K10+'Year 3'!K10+'Year 4'!K10</f>
        <v>0</v>
      </c>
      <c r="L10" s="36">
        <f>'Year 1'!L10+'Year 2'!L10+'Year 3'!L10+'Year 4'!L10</f>
        <v>0</v>
      </c>
      <c r="M10" s="9"/>
    </row>
    <row r="11" spans="1:34" x14ac:dyDescent="0.25">
      <c r="A11" s="14" t="s">
        <v>5</v>
      </c>
      <c r="B11" s="238">
        <f>'Year 1'!B11:E11</f>
        <v>0</v>
      </c>
      <c r="C11" s="239"/>
      <c r="D11" s="239"/>
      <c r="E11" s="240"/>
      <c r="F11" s="59">
        <f>'Year 1'!F11</f>
        <v>0</v>
      </c>
      <c r="G11" s="63"/>
      <c r="H11" s="61">
        <f t="shared" si="0"/>
        <v>0</v>
      </c>
      <c r="I11" s="64"/>
      <c r="J11" s="67">
        <f t="shared" si="1"/>
        <v>0</v>
      </c>
      <c r="K11" s="35">
        <f>'Year 1'!K11+'Year 2'!K11+'Year 3'!K11+'Year 4'!K11</f>
        <v>0</v>
      </c>
      <c r="L11" s="36">
        <f>'Year 1'!L11+'Year 2'!L11+'Year 3'!L11+'Year 4'!L11</f>
        <v>0</v>
      </c>
      <c r="M11" s="9"/>
    </row>
    <row r="12" spans="1:34" x14ac:dyDescent="0.25">
      <c r="A12" s="14" t="s">
        <v>6</v>
      </c>
      <c r="B12" s="238">
        <f>'Year 1'!B12:E12</f>
        <v>0</v>
      </c>
      <c r="C12" s="239"/>
      <c r="D12" s="239"/>
      <c r="E12" s="240"/>
      <c r="F12" s="59">
        <f>'Year 1'!F12</f>
        <v>0</v>
      </c>
      <c r="G12" s="63"/>
      <c r="H12" s="61">
        <f t="shared" si="0"/>
        <v>0</v>
      </c>
      <c r="I12" s="64"/>
      <c r="J12" s="67">
        <f t="shared" si="1"/>
        <v>0</v>
      </c>
      <c r="K12" s="35">
        <f>'Year 1'!K12+'Year 2'!K12+'Year 3'!K12+'Year 4'!K12</f>
        <v>0</v>
      </c>
      <c r="L12" s="36">
        <f>'Year 1'!L12+'Year 2'!L12+'Year 3'!L12+'Year 4'!L12</f>
        <v>0</v>
      </c>
      <c r="M12" s="9"/>
    </row>
    <row r="13" spans="1:34" x14ac:dyDescent="0.25">
      <c r="A13" s="15" t="s">
        <v>7</v>
      </c>
      <c r="B13" s="244">
        <f>'Year 1'!B13:E13</f>
        <v>0</v>
      </c>
      <c r="C13" s="245"/>
      <c r="D13" s="245"/>
      <c r="E13" s="246"/>
      <c r="F13" s="59">
        <f>'Year 1'!F13</f>
        <v>0</v>
      </c>
      <c r="G13" s="65"/>
      <c r="H13" s="61">
        <f t="shared" si="0"/>
        <v>0</v>
      </c>
      <c r="I13" s="66"/>
      <c r="J13" s="67">
        <f t="shared" si="1"/>
        <v>0</v>
      </c>
      <c r="K13" s="35">
        <f>'Year 1'!K13+'Year 2'!K13+'Year 3'!K13+'Year 4'!K13</f>
        <v>0</v>
      </c>
      <c r="L13" s="36">
        <f>'Year 1'!L13+'Year 2'!L13+'Year 3'!L13+'Year 4'!L13</f>
        <v>0</v>
      </c>
      <c r="M13" s="9"/>
    </row>
    <row r="14" spans="1:34" ht="15.75" customHeight="1" thickBot="1" x14ac:dyDescent="0.3">
      <c r="A14" s="195" t="s">
        <v>17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  <c r="L14" s="41">
        <f>SUM(K6:K13)+SUM(L6:L13)</f>
        <v>0</v>
      </c>
      <c r="M14" s="9"/>
    </row>
    <row r="15" spans="1:34" x14ac:dyDescent="0.25">
      <c r="A15" s="205" t="s">
        <v>87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9"/>
    </row>
    <row r="16" spans="1:34" x14ac:dyDescent="0.25">
      <c r="A16" s="16" t="s">
        <v>0</v>
      </c>
      <c r="B16" s="17" t="s">
        <v>15</v>
      </c>
      <c r="C16" s="18">
        <f>'Year 1'!C16+'Year 2'!C16+'Year 3'!C16+'Year 4'!C16</f>
        <v>0</v>
      </c>
      <c r="D16" s="19" t="s">
        <v>16</v>
      </c>
      <c r="E16" s="201" t="s">
        <v>20</v>
      </c>
      <c r="F16" s="201"/>
      <c r="G16" s="68"/>
      <c r="H16" s="68">
        <f t="shared" ref="H16:H23" si="2">(G16*0.02)+G16</f>
        <v>0</v>
      </c>
      <c r="I16" s="69"/>
      <c r="J16" s="70">
        <f t="shared" ref="J16:J23" si="3">(12*I16)</f>
        <v>0</v>
      </c>
      <c r="K16" s="35">
        <f>'Year 1'!K16+'Year 2'!K16+'Year 3'!K16+'Year 4'!K16</f>
        <v>0</v>
      </c>
      <c r="L16" s="36">
        <f>'Year 1'!L16+'Year 2'!L16+'Year 3'!L16+'Year 4'!L16</f>
        <v>0</v>
      </c>
      <c r="M16" s="9"/>
    </row>
    <row r="17" spans="1:13" s="4" customFormat="1" x14ac:dyDescent="0.25">
      <c r="A17" s="20" t="s">
        <v>1</v>
      </c>
      <c r="B17" s="55" t="s">
        <v>15</v>
      </c>
      <c r="C17" s="18">
        <f>'Year 1'!C17+'Year 2'!C17+'Year 3'!C17+'Year 4'!C17</f>
        <v>0</v>
      </c>
      <c r="D17" s="56" t="s">
        <v>16</v>
      </c>
      <c r="E17" s="211" t="s">
        <v>21</v>
      </c>
      <c r="F17" s="211"/>
      <c r="G17" s="71"/>
      <c r="H17" s="71">
        <f t="shared" si="2"/>
        <v>0</v>
      </c>
      <c r="I17" s="64"/>
      <c r="J17" s="72">
        <f t="shared" si="3"/>
        <v>0</v>
      </c>
      <c r="K17" s="35">
        <f>'Year 1'!K17+'Year 2'!K17+'Year 3'!K17+'Year 4'!K17</f>
        <v>0</v>
      </c>
      <c r="L17" s="36">
        <f>'Year 1'!L17+'Year 2'!L17+'Year 3'!L17+'Year 4'!L17</f>
        <v>0</v>
      </c>
      <c r="M17" s="9"/>
    </row>
    <row r="18" spans="1:13" s="4" customFormat="1" x14ac:dyDescent="0.25">
      <c r="A18" s="20" t="s">
        <v>2</v>
      </c>
      <c r="B18" s="55" t="s">
        <v>15</v>
      </c>
      <c r="C18" s="18">
        <f>'Year 1'!C18+'Year 2'!C18+'Year 3'!C18+'Year 4'!C18</f>
        <v>0</v>
      </c>
      <c r="D18" s="56" t="s">
        <v>16</v>
      </c>
      <c r="E18" s="211" t="s">
        <v>22</v>
      </c>
      <c r="F18" s="211"/>
      <c r="G18" s="71"/>
      <c r="H18" s="71">
        <f t="shared" si="2"/>
        <v>0</v>
      </c>
      <c r="I18" s="64"/>
      <c r="J18" s="72">
        <f t="shared" si="3"/>
        <v>0</v>
      </c>
      <c r="K18" s="35">
        <f>'Year 1'!K18+'Year 2'!K18+'Year 3'!K18+'Year 4'!K18</f>
        <v>0</v>
      </c>
      <c r="L18" s="36">
        <f>'Year 1'!L18+'Year 2'!L18+'Year 3'!L18+'Year 4'!L18</f>
        <v>0</v>
      </c>
      <c r="M18" s="9"/>
    </row>
    <row r="19" spans="1:13" s="4" customFormat="1" x14ac:dyDescent="0.25">
      <c r="A19" s="20" t="s">
        <v>3</v>
      </c>
      <c r="B19" s="55" t="s">
        <v>15</v>
      </c>
      <c r="C19" s="18">
        <f>'Year 1'!C19+'Year 2'!C19+'Year 3'!C19+'Year 4'!C19</f>
        <v>0</v>
      </c>
      <c r="D19" s="56" t="s">
        <v>16</v>
      </c>
      <c r="E19" s="211" t="s">
        <v>23</v>
      </c>
      <c r="F19" s="211"/>
      <c r="G19" s="71"/>
      <c r="H19" s="71">
        <f t="shared" si="2"/>
        <v>0</v>
      </c>
      <c r="I19" s="64"/>
      <c r="J19" s="72">
        <f t="shared" si="3"/>
        <v>0</v>
      </c>
      <c r="K19" s="35">
        <f>'Year 1'!K19+'Year 2'!K19+'Year 3'!K19+'Year 4'!K19</f>
        <v>0</v>
      </c>
      <c r="L19" s="36">
        <f>'Year 1'!L19+'Year 2'!L19+'Year 3'!L19+'Year 4'!L19</f>
        <v>0</v>
      </c>
      <c r="M19" s="9"/>
    </row>
    <row r="20" spans="1:13" s="4" customFormat="1" x14ac:dyDescent="0.25">
      <c r="A20" s="20" t="s">
        <v>4</v>
      </c>
      <c r="B20" s="55" t="s">
        <v>15</v>
      </c>
      <c r="C20" s="18">
        <f>'Year 1'!C20+'Year 2'!C20+'Year 3'!C20+'Year 4'!C20</f>
        <v>0</v>
      </c>
      <c r="D20" s="56" t="s">
        <v>16</v>
      </c>
      <c r="E20" s="211" t="s">
        <v>23</v>
      </c>
      <c r="F20" s="211"/>
      <c r="G20" s="71"/>
      <c r="H20" s="71">
        <f t="shared" si="2"/>
        <v>0</v>
      </c>
      <c r="I20" s="64"/>
      <c r="J20" s="72">
        <f t="shared" si="3"/>
        <v>0</v>
      </c>
      <c r="K20" s="35">
        <f>'Year 1'!K20+'Year 2'!K20+'Year 3'!K20+'Year 4'!K20</f>
        <v>0</v>
      </c>
      <c r="L20" s="36">
        <f>'Year 1'!L20+'Year 2'!L20+'Year 3'!L20+'Year 4'!L20</f>
        <v>0</v>
      </c>
      <c r="M20" s="9"/>
    </row>
    <row r="21" spans="1:13" s="4" customFormat="1" x14ac:dyDescent="0.25">
      <c r="A21" s="20" t="s">
        <v>5</v>
      </c>
      <c r="B21" s="55" t="s">
        <v>15</v>
      </c>
      <c r="C21" s="18">
        <f>'Year 1'!C21+'Year 2'!C21+'Year 3'!C21+'Year 4'!C21</f>
        <v>0</v>
      </c>
      <c r="D21" s="56" t="s">
        <v>16</v>
      </c>
      <c r="E21" s="211" t="s">
        <v>23</v>
      </c>
      <c r="F21" s="211"/>
      <c r="G21" s="71"/>
      <c r="H21" s="71">
        <f t="shared" si="2"/>
        <v>0</v>
      </c>
      <c r="I21" s="64"/>
      <c r="J21" s="72">
        <f t="shared" si="3"/>
        <v>0</v>
      </c>
      <c r="K21" s="35">
        <f>'Year 1'!K21+'Year 2'!K21+'Year 3'!K21+'Year 4'!K21</f>
        <v>0</v>
      </c>
      <c r="L21" s="36">
        <f>'Year 1'!L21+'Year 2'!L21+'Year 3'!L21+'Year 4'!L21</f>
        <v>0</v>
      </c>
      <c r="M21" s="9"/>
    </row>
    <row r="22" spans="1:13" s="4" customFormat="1" x14ac:dyDescent="0.25">
      <c r="A22" s="20" t="s">
        <v>6</v>
      </c>
      <c r="B22" s="55" t="s">
        <v>15</v>
      </c>
      <c r="C22" s="18">
        <f>'Year 1'!C22+'Year 2'!C22+'Year 3'!C22+'Year 4'!C22</f>
        <v>0</v>
      </c>
      <c r="D22" s="56" t="s">
        <v>16</v>
      </c>
      <c r="E22" s="211" t="s">
        <v>23</v>
      </c>
      <c r="F22" s="211"/>
      <c r="G22" s="71"/>
      <c r="H22" s="71">
        <f t="shared" si="2"/>
        <v>0</v>
      </c>
      <c r="I22" s="64"/>
      <c r="J22" s="72">
        <f t="shared" si="3"/>
        <v>0</v>
      </c>
      <c r="K22" s="35">
        <f>'Year 1'!K22+'Year 2'!K22+'Year 3'!K22+'Year 4'!K22</f>
        <v>0</v>
      </c>
      <c r="L22" s="36">
        <f>'Year 1'!L22+'Year 2'!L22+'Year 3'!L22+'Year 4'!L22</f>
        <v>0</v>
      </c>
      <c r="M22" s="9"/>
    </row>
    <row r="23" spans="1:13" s="4" customFormat="1" x14ac:dyDescent="0.25">
      <c r="A23" s="23" t="s">
        <v>7</v>
      </c>
      <c r="B23" s="57" t="s">
        <v>15</v>
      </c>
      <c r="C23" s="18">
        <f>'Year 1'!C23+'Year 2'!C23+'Year 3'!C23+'Year 4'!C23</f>
        <v>0</v>
      </c>
      <c r="D23" s="58" t="s">
        <v>16</v>
      </c>
      <c r="E23" s="194" t="s">
        <v>24</v>
      </c>
      <c r="F23" s="194"/>
      <c r="G23" s="73"/>
      <c r="H23" s="73">
        <f t="shared" si="2"/>
        <v>0</v>
      </c>
      <c r="I23" s="66"/>
      <c r="J23" s="74">
        <f t="shared" si="3"/>
        <v>0</v>
      </c>
      <c r="K23" s="35">
        <f>'Year 1'!K23+'Year 2'!K23+'Year 3'!K23+'Year 4'!K23</f>
        <v>0</v>
      </c>
      <c r="L23" s="36">
        <f>'Year 1'!L23+'Year 2'!L23+'Year 3'!L23+'Year 4'!L23</f>
        <v>0</v>
      </c>
      <c r="M23" s="9"/>
    </row>
    <row r="24" spans="1:13" s="4" customFormat="1" x14ac:dyDescent="0.25">
      <c r="A24" s="198" t="s">
        <v>19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  <c r="L24" s="40">
        <f>SUM(K16:K23)+SUM(L16:L23)</f>
        <v>0</v>
      </c>
      <c r="M24" s="9"/>
    </row>
    <row r="25" spans="1:13" s="4" customFormat="1" ht="14.4" thickBot="1" x14ac:dyDescent="0.3">
      <c r="A25" s="208" t="s">
        <v>25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41">
        <f>L14+L24</f>
        <v>0</v>
      </c>
      <c r="M25" s="9"/>
    </row>
    <row r="26" spans="1:13" s="4" customFormat="1" ht="14.4" x14ac:dyDescent="0.3">
      <c r="A26" s="205" t="s">
        <v>86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9"/>
    </row>
    <row r="27" spans="1:13" s="4" customFormat="1" x14ac:dyDescent="0.25">
      <c r="A27" s="38" t="s">
        <v>0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42">
        <f>'Year 1'!L27+'Year 2'!L27+'Year 3'!L27+'Year 4'!L27</f>
        <v>0</v>
      </c>
      <c r="M27" s="9"/>
    </row>
    <row r="28" spans="1:13" s="4" customFormat="1" x14ac:dyDescent="0.25">
      <c r="A28" s="20" t="s">
        <v>1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42">
        <f>'Year 1'!L28+'Year 2'!L28+'Year 3'!L28+'Year 4'!L28</f>
        <v>0</v>
      </c>
      <c r="M28" s="9"/>
    </row>
    <row r="29" spans="1:13" s="4" customFormat="1" x14ac:dyDescent="0.25">
      <c r="A29" s="20" t="s">
        <v>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42">
        <f>'Year 1'!L29+'Year 2'!L29+'Year 3'!L29+'Year 4'!L29</f>
        <v>0</v>
      </c>
      <c r="M29" s="9"/>
    </row>
    <row r="30" spans="1:13" s="4" customFormat="1" x14ac:dyDescent="0.25">
      <c r="A30" s="20" t="s">
        <v>3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42">
        <f>'Year 1'!L30+'Year 2'!L30+'Year 3'!L30+'Year 4'!L30</f>
        <v>0</v>
      </c>
      <c r="M30" s="9"/>
    </row>
    <row r="31" spans="1:13" s="4" customFormat="1" x14ac:dyDescent="0.25">
      <c r="A31" s="39" t="s">
        <v>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42">
        <f>'Year 1'!L31+'Year 2'!L31+'Year 3'!L31+'Year 4'!L31</f>
        <v>0</v>
      </c>
      <c r="M31" s="9"/>
    </row>
    <row r="32" spans="1:13" s="4" customFormat="1" ht="14.4" thickBot="1" x14ac:dyDescent="0.3">
      <c r="A32" s="171" t="s">
        <v>26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41">
        <f>SUM(L27:L31)</f>
        <v>0</v>
      </c>
      <c r="M32" s="9"/>
    </row>
    <row r="33" spans="1:13" s="4" customFormat="1" x14ac:dyDescent="0.25">
      <c r="A33" s="205" t="s">
        <v>37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7"/>
      <c r="M33" s="9"/>
    </row>
    <row r="34" spans="1:13" s="4" customFormat="1" x14ac:dyDescent="0.25">
      <c r="A34" s="38" t="s">
        <v>0</v>
      </c>
      <c r="B34" s="216" t="s">
        <v>61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42">
        <f>'Year 1'!L34+'Year 2'!L34+'Year 3'!L34+'Year 4'!L34</f>
        <v>0</v>
      </c>
      <c r="M34" s="9"/>
    </row>
    <row r="35" spans="1:13" s="4" customFormat="1" x14ac:dyDescent="0.25">
      <c r="A35" s="20" t="s">
        <v>1</v>
      </c>
      <c r="B35" s="217" t="s">
        <v>62</v>
      </c>
      <c r="C35" s="217"/>
      <c r="D35" s="217"/>
      <c r="E35" s="217"/>
      <c r="F35" s="217"/>
      <c r="G35" s="217"/>
      <c r="H35" s="217"/>
      <c r="I35" s="217"/>
      <c r="J35" s="217"/>
      <c r="K35" s="217"/>
      <c r="L35" s="42">
        <f>'Year 1'!L35+'Year 2'!L35+'Year 3'!L35+'Year 4'!L35</f>
        <v>0</v>
      </c>
      <c r="M35" s="9"/>
    </row>
    <row r="36" spans="1:13" s="4" customFormat="1" x14ac:dyDescent="0.25">
      <c r="A36" s="20" t="s">
        <v>2</v>
      </c>
      <c r="B36" s="217" t="s">
        <v>63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42">
        <f>'Year 1'!L36+'Year 2'!L36+'Year 3'!L36+'Year 4'!L36</f>
        <v>0</v>
      </c>
      <c r="M36" s="9"/>
    </row>
    <row r="37" spans="1:13" s="4" customFormat="1" x14ac:dyDescent="0.25">
      <c r="A37" s="20" t="s">
        <v>3</v>
      </c>
      <c r="B37" s="217" t="s">
        <v>64</v>
      </c>
      <c r="C37" s="217"/>
      <c r="D37" s="217"/>
      <c r="E37" s="217"/>
      <c r="F37" s="217"/>
      <c r="G37" s="217"/>
      <c r="H37" s="217"/>
      <c r="I37" s="217"/>
      <c r="J37" s="217"/>
      <c r="K37" s="217"/>
      <c r="L37" s="42">
        <f>'Year 1'!L37+'Year 2'!L37+'Year 3'!L37+'Year 4'!L37</f>
        <v>0</v>
      </c>
      <c r="M37" s="9"/>
    </row>
    <row r="38" spans="1:13" s="4" customFormat="1" x14ac:dyDescent="0.25">
      <c r="A38" s="39" t="s">
        <v>4</v>
      </c>
      <c r="B38" s="218" t="s">
        <v>65</v>
      </c>
      <c r="C38" s="218"/>
      <c r="D38" s="218"/>
      <c r="E38" s="218"/>
      <c r="F38" s="218"/>
      <c r="G38" s="218"/>
      <c r="H38" s="218"/>
      <c r="I38" s="218"/>
      <c r="J38" s="218"/>
      <c r="K38" s="218"/>
      <c r="L38" s="42">
        <f>'Year 1'!L38+'Year 2'!L38+'Year 3'!L38+'Year 4'!L38</f>
        <v>0</v>
      </c>
      <c r="M38" s="9"/>
    </row>
    <row r="39" spans="1:13" s="4" customFormat="1" x14ac:dyDescent="0.25">
      <c r="A39" s="43"/>
      <c r="B39" s="57" t="s">
        <v>15</v>
      </c>
      <c r="C39" s="45">
        <f>'Year 1'!C39+'Year 2'!C39+'Year 3'!C39+'Year 4'!C39</f>
        <v>0</v>
      </c>
      <c r="D39" s="45" t="s">
        <v>16</v>
      </c>
      <c r="E39" s="219" t="s">
        <v>38</v>
      </c>
      <c r="F39" s="219"/>
      <c r="G39" s="219"/>
      <c r="H39" s="219"/>
      <c r="I39" s="219"/>
      <c r="J39" s="219"/>
      <c r="K39" s="220"/>
      <c r="L39" s="44"/>
      <c r="M39" s="9"/>
    </row>
    <row r="40" spans="1:13" s="4" customFormat="1" ht="14.4" thickBot="1" x14ac:dyDescent="0.3">
      <c r="A40" s="171" t="s">
        <v>88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41">
        <f>SUM(L34:L38)</f>
        <v>0</v>
      </c>
      <c r="M40" s="9"/>
    </row>
    <row r="41" spans="1:13" s="4" customFormat="1" x14ac:dyDescent="0.25">
      <c r="A41" s="205" t="s">
        <v>27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7"/>
      <c r="M41" s="9"/>
    </row>
    <row r="42" spans="1:13" s="4" customFormat="1" x14ac:dyDescent="0.25">
      <c r="A42" s="38" t="s">
        <v>0</v>
      </c>
      <c r="B42" s="216" t="s">
        <v>28</v>
      </c>
      <c r="C42" s="216"/>
      <c r="D42" s="216"/>
      <c r="E42" s="216"/>
      <c r="F42" s="216"/>
      <c r="G42" s="216"/>
      <c r="H42" s="216"/>
      <c r="I42" s="216"/>
      <c r="J42" s="216"/>
      <c r="K42" s="216"/>
      <c r="L42" s="42">
        <f>'Year 1'!L42+'Year 2'!L42+'Year 3'!L42+'Year 4'!L42</f>
        <v>0</v>
      </c>
      <c r="M42" s="9"/>
    </row>
    <row r="43" spans="1:13" s="4" customFormat="1" x14ac:dyDescent="0.25">
      <c r="A43" s="20" t="s">
        <v>1</v>
      </c>
      <c r="B43" s="217" t="s">
        <v>29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42">
        <f>'Year 1'!L43+'Year 2'!L43+'Year 3'!L43+'Year 4'!L43</f>
        <v>0</v>
      </c>
      <c r="M43" s="9"/>
    </row>
    <row r="44" spans="1:13" s="4" customFormat="1" ht="14.4" thickBot="1" x14ac:dyDescent="0.3">
      <c r="A44" s="171" t="s">
        <v>30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41">
        <f>SUM(L42:L43)</f>
        <v>0</v>
      </c>
      <c r="M44" s="9"/>
    </row>
    <row r="45" spans="1:13" s="4" customFormat="1" x14ac:dyDescent="0.25">
      <c r="A45" s="205" t="s">
        <v>31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  <c r="M45" s="9"/>
    </row>
    <row r="46" spans="1:13" s="4" customFormat="1" x14ac:dyDescent="0.25">
      <c r="A46" s="38" t="s">
        <v>0</v>
      </c>
      <c r="B46" s="216" t="s">
        <v>32</v>
      </c>
      <c r="C46" s="216"/>
      <c r="D46" s="216"/>
      <c r="E46" s="216"/>
      <c r="F46" s="216"/>
      <c r="G46" s="216"/>
      <c r="H46" s="216"/>
      <c r="I46" s="216"/>
      <c r="J46" s="216"/>
      <c r="K46" s="216"/>
      <c r="L46" s="42">
        <f>'Year 1'!L46+'Year 2'!L46+'Year 3'!L46+'Year 4'!L46</f>
        <v>0</v>
      </c>
      <c r="M46" s="9"/>
    </row>
    <row r="47" spans="1:13" s="4" customFormat="1" x14ac:dyDescent="0.25">
      <c r="A47" s="20" t="s">
        <v>1</v>
      </c>
      <c r="B47" s="217" t="s">
        <v>33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42">
        <f>'Year 1'!L47+'Year 2'!L47+'Year 3'!L47+'Year 4'!L47</f>
        <v>0</v>
      </c>
      <c r="M47" s="9"/>
    </row>
    <row r="48" spans="1:13" s="4" customFormat="1" x14ac:dyDescent="0.25">
      <c r="A48" s="20" t="s">
        <v>2</v>
      </c>
      <c r="B48" s="217" t="s">
        <v>34</v>
      </c>
      <c r="C48" s="217"/>
      <c r="D48" s="217"/>
      <c r="E48" s="217"/>
      <c r="F48" s="217"/>
      <c r="G48" s="217"/>
      <c r="H48" s="217"/>
      <c r="I48" s="217"/>
      <c r="J48" s="217"/>
      <c r="K48" s="217"/>
      <c r="L48" s="42">
        <f>'Year 1'!L48+'Year 2'!L48+'Year 3'!L48+'Year 4'!L48</f>
        <v>0</v>
      </c>
      <c r="M48" s="9"/>
    </row>
    <row r="49" spans="1:17" s="4" customFormat="1" x14ac:dyDescent="0.25">
      <c r="A49" s="20" t="s">
        <v>3</v>
      </c>
      <c r="B49" s="217" t="s">
        <v>41</v>
      </c>
      <c r="C49" s="217"/>
      <c r="D49" s="217"/>
      <c r="E49" s="217"/>
      <c r="F49" s="217"/>
      <c r="G49" s="217"/>
      <c r="H49" s="217"/>
      <c r="I49" s="217"/>
      <c r="J49" s="217"/>
      <c r="K49" s="217"/>
      <c r="L49" s="42">
        <f>'Year 1'!L49+'Year 2'!L49+'Year 3'!L49+'Year 4'!L49</f>
        <v>0</v>
      </c>
      <c r="M49" s="9"/>
      <c r="N49" s="3"/>
      <c r="O49" s="3"/>
      <c r="P49" s="3"/>
      <c r="Q49" s="3"/>
    </row>
    <row r="50" spans="1:17" s="4" customFormat="1" ht="15" customHeight="1" thickBot="1" x14ac:dyDescent="0.3">
      <c r="A50" s="20" t="s">
        <v>4</v>
      </c>
      <c r="B50" s="217" t="s">
        <v>77</v>
      </c>
      <c r="C50" s="217"/>
      <c r="D50" s="217"/>
      <c r="E50" s="217"/>
      <c r="F50" s="217"/>
      <c r="G50" s="217"/>
      <c r="H50" s="217"/>
      <c r="I50" s="217"/>
      <c r="J50" s="217"/>
      <c r="K50" s="217"/>
      <c r="L50" s="42">
        <f>'Year 1'!L50+'Year 2'!L50+'Year 3'!L50+'Year 4'!L50</f>
        <v>0</v>
      </c>
      <c r="M50" s="9"/>
      <c r="Q50" s="3"/>
    </row>
    <row r="51" spans="1:17" s="4" customFormat="1" ht="14.25" customHeight="1" thickBot="1" x14ac:dyDescent="0.3">
      <c r="A51" s="20" t="s">
        <v>5</v>
      </c>
      <c r="B51" s="217" t="s">
        <v>42</v>
      </c>
      <c r="C51" s="217"/>
      <c r="D51" s="217"/>
      <c r="E51" s="217"/>
      <c r="F51" s="217"/>
      <c r="G51" s="217"/>
      <c r="H51" s="217"/>
      <c r="I51" s="217"/>
      <c r="J51" s="217"/>
      <c r="K51" s="217"/>
      <c r="L51" s="42">
        <f>'Year 1'!L51+'Year 2'!L51+'Year 3'!L51+'Year 4'!L51</f>
        <v>0</v>
      </c>
      <c r="M51" s="9"/>
      <c r="N51" s="174" t="s">
        <v>47</v>
      </c>
      <c r="O51" s="175"/>
      <c r="P51" s="176"/>
      <c r="Q51" s="3"/>
    </row>
    <row r="52" spans="1:17" s="4" customFormat="1" x14ac:dyDescent="0.25">
      <c r="A52" s="20" t="s">
        <v>6</v>
      </c>
      <c r="B52" s="217" t="s">
        <v>43</v>
      </c>
      <c r="C52" s="217"/>
      <c r="D52" s="217"/>
      <c r="E52" s="217"/>
      <c r="F52" s="217"/>
      <c r="G52" s="217"/>
      <c r="H52" s="217"/>
      <c r="I52" s="217"/>
      <c r="J52" s="217"/>
      <c r="K52" s="217"/>
      <c r="L52" s="42">
        <f>'Year 1'!L52+'Year 2'!L52+'Year 3'!L52+'Year 4'!L52</f>
        <v>0</v>
      </c>
      <c r="M52" s="9"/>
      <c r="N52" s="181" t="s">
        <v>48</v>
      </c>
      <c r="O52" s="182"/>
      <c r="P52" s="140">
        <f>L57</f>
        <v>0</v>
      </c>
      <c r="Q52" s="3"/>
    </row>
    <row r="53" spans="1:17" s="4" customFormat="1" ht="14.25" customHeight="1" x14ac:dyDescent="0.25">
      <c r="A53" s="20" t="s">
        <v>7</v>
      </c>
      <c r="B53" s="173" t="s">
        <v>85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42">
        <f>'Year 1'!L53+'Year 2'!L53+'Year 3'!L53+'Year 4'!L53</f>
        <v>0</v>
      </c>
      <c r="M53" s="9"/>
      <c r="N53" s="167" t="s">
        <v>49</v>
      </c>
      <c r="O53" s="168"/>
      <c r="P53" s="140"/>
      <c r="Q53" s="3"/>
    </row>
    <row r="54" spans="1:17" s="4" customFormat="1" ht="14.25" customHeight="1" x14ac:dyDescent="0.25">
      <c r="A54" s="20" t="s">
        <v>35</v>
      </c>
      <c r="B54" s="173" t="s">
        <v>85</v>
      </c>
      <c r="C54" s="173"/>
      <c r="D54" s="173"/>
      <c r="E54" s="173"/>
      <c r="F54" s="173"/>
      <c r="G54" s="173"/>
      <c r="H54" s="173"/>
      <c r="I54" s="173"/>
      <c r="J54" s="173"/>
      <c r="K54" s="173"/>
      <c r="L54" s="42">
        <f>'Year 1'!L54+'Year 2'!L54+'Year 3'!L54+'Year 4'!L54</f>
        <v>0</v>
      </c>
      <c r="M54" s="9"/>
      <c r="N54" s="169" t="s">
        <v>50</v>
      </c>
      <c r="O54" s="170"/>
      <c r="P54" s="140">
        <f>L32</f>
        <v>0</v>
      </c>
      <c r="Q54" s="3"/>
    </row>
    <row r="55" spans="1:17" s="4" customFormat="1" ht="14.25" customHeight="1" x14ac:dyDescent="0.25">
      <c r="A55" s="20" t="s">
        <v>36</v>
      </c>
      <c r="B55" s="173" t="s">
        <v>85</v>
      </c>
      <c r="C55" s="173"/>
      <c r="D55" s="173"/>
      <c r="E55" s="173"/>
      <c r="F55" s="173"/>
      <c r="G55" s="173"/>
      <c r="H55" s="173"/>
      <c r="I55" s="173"/>
      <c r="J55" s="173"/>
      <c r="K55" s="173"/>
      <c r="L55" s="42">
        <f>'Year 1'!L55+'Year 2'!L55+'Year 3'!L55+'Year 4'!L55</f>
        <v>0</v>
      </c>
      <c r="M55" s="9"/>
      <c r="N55" s="169" t="s">
        <v>51</v>
      </c>
      <c r="O55" s="170"/>
      <c r="P55" s="140">
        <f>L40</f>
        <v>0</v>
      </c>
      <c r="Q55" s="3"/>
    </row>
    <row r="56" spans="1:17" s="4" customFormat="1" ht="14.4" thickBot="1" x14ac:dyDescent="0.3">
      <c r="A56" s="171" t="s">
        <v>44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41">
        <f>SUM(L46:L55)</f>
        <v>0</v>
      </c>
      <c r="M56" s="9"/>
      <c r="N56" s="169" t="s">
        <v>52</v>
      </c>
      <c r="O56" s="170"/>
      <c r="P56" s="140">
        <f>L50</f>
        <v>0</v>
      </c>
      <c r="Q56" s="3"/>
    </row>
    <row r="57" spans="1:17" s="4" customFormat="1" ht="15.75" customHeight="1" thickBot="1" x14ac:dyDescent="0.3">
      <c r="A57" s="160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41">
        <f>L25+L32+L40+L44+L56</f>
        <v>0</v>
      </c>
      <c r="M57" s="9"/>
      <c r="N57" s="179" t="s">
        <v>53</v>
      </c>
      <c r="O57" s="180"/>
      <c r="P57" s="141"/>
      <c r="Q57" s="3"/>
    </row>
    <row r="58" spans="1:17" s="4" customFormat="1" ht="15" customHeight="1" thickBot="1" x14ac:dyDescent="0.3">
      <c r="A58" s="163" t="s">
        <v>56</v>
      </c>
      <c r="B58" s="164"/>
      <c r="C58" s="164"/>
      <c r="D58" s="164"/>
      <c r="E58" s="164"/>
      <c r="F58" s="165" t="s">
        <v>46</v>
      </c>
      <c r="G58" s="165"/>
      <c r="H58" s="165"/>
      <c r="I58" s="165"/>
      <c r="J58" s="165"/>
      <c r="K58" s="166"/>
      <c r="L58" s="50">
        <f>P59*0.53</f>
        <v>0</v>
      </c>
      <c r="M58" s="9"/>
      <c r="N58" s="169" t="s">
        <v>70</v>
      </c>
      <c r="O58" s="170"/>
      <c r="P58" s="140">
        <f>Subawards!F17</f>
        <v>0</v>
      </c>
      <c r="Q58" s="3"/>
    </row>
    <row r="59" spans="1:17" s="4" customFormat="1" ht="15.75" customHeight="1" thickBot="1" x14ac:dyDescent="0.3">
      <c r="A59" s="160" t="s">
        <v>55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2"/>
      <c r="L59" s="41">
        <f>L57+L58</f>
        <v>0</v>
      </c>
      <c r="M59" s="9"/>
      <c r="N59" s="177" t="s">
        <v>54</v>
      </c>
      <c r="O59" s="178"/>
      <c r="P59" s="46">
        <f>P52-P54-P55-P56+P58</f>
        <v>0</v>
      </c>
      <c r="Q59" s="49"/>
    </row>
    <row r="60" spans="1:17" s="4" customFormat="1" x14ac:dyDescent="0.25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3"/>
      <c r="O60" s="3"/>
      <c r="P60" s="3"/>
      <c r="Q60" s="3"/>
    </row>
    <row r="61" spans="1:17" s="4" customFormat="1" x14ac:dyDescent="0.25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3"/>
      <c r="O61" s="3"/>
      <c r="P61" s="3"/>
      <c r="Q61" s="3"/>
    </row>
    <row r="62" spans="1:17" s="4" customFormat="1" x14ac:dyDescent="0.25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3"/>
      <c r="O62" s="3"/>
      <c r="P62" s="3"/>
      <c r="Q62" s="3"/>
    </row>
    <row r="63" spans="1:17" s="4" customFormat="1" x14ac:dyDescent="0.25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3"/>
      <c r="O63" s="3"/>
      <c r="P63" s="3"/>
      <c r="Q63" s="3"/>
    </row>
    <row r="64" spans="1:17" s="4" customFormat="1" x14ac:dyDescent="0.25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3"/>
      <c r="O64" s="3"/>
      <c r="P64" s="3"/>
      <c r="Q64" s="3"/>
    </row>
    <row r="65" spans="1:13" s="4" customFormat="1" x14ac:dyDescent="0.25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</row>
    <row r="66" spans="1:13" s="4" customFormat="1" x14ac:dyDescent="0.25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</row>
    <row r="67" spans="1:13" s="4" customFormat="1" x14ac:dyDescent="0.25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</row>
    <row r="68" spans="1:13" s="4" customFormat="1" x14ac:dyDescent="0.25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</row>
    <row r="69" spans="1:13" s="4" customFormat="1" x14ac:dyDescent="0.25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</row>
    <row r="70" spans="1:13" s="4" customFormat="1" x14ac:dyDescent="0.25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</row>
    <row r="71" spans="1:13" s="4" customFormat="1" x14ac:dyDescent="0.25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</row>
    <row r="72" spans="1:13" s="4" customFormat="1" x14ac:dyDescent="0.25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</row>
    <row r="73" spans="1:13" s="4" customFormat="1" x14ac:dyDescent="0.25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</row>
    <row r="74" spans="1:13" s="4" customFormat="1" x14ac:dyDescent="0.25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</row>
    <row r="75" spans="1:13" s="4" customFormat="1" x14ac:dyDescent="0.25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</row>
    <row r="76" spans="1:13" s="4" customFormat="1" x14ac:dyDescent="0.25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</row>
    <row r="77" spans="1:13" s="4" customFormat="1" x14ac:dyDescent="0.25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</row>
    <row r="78" spans="1:13" s="4" customFormat="1" x14ac:dyDescent="0.25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</row>
    <row r="79" spans="1:13" s="4" customFormat="1" x14ac:dyDescent="0.25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</row>
    <row r="80" spans="1:13" s="4" customFormat="1" x14ac:dyDescent="0.25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</row>
    <row r="81" spans="1:13" s="4" customFormat="1" x14ac:dyDescent="0.25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</row>
    <row r="82" spans="1:13" s="4" customFormat="1" x14ac:dyDescent="0.25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</row>
    <row r="83" spans="1:13" s="4" customFormat="1" x14ac:dyDescent="0.25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</row>
    <row r="84" spans="1:13" s="4" customFormat="1" x14ac:dyDescent="0.25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</row>
    <row r="85" spans="1:13" s="4" customFormat="1" x14ac:dyDescent="0.25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</row>
    <row r="86" spans="1:13" s="4" customFormat="1" x14ac:dyDescent="0.25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</row>
    <row r="87" spans="1:13" s="4" customFormat="1" x14ac:dyDescent="0.25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</row>
    <row r="88" spans="1:13" s="4" customFormat="1" x14ac:dyDescent="0.25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</row>
    <row r="89" spans="1:13" s="4" customFormat="1" x14ac:dyDescent="0.25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</row>
    <row r="90" spans="1:13" s="4" customFormat="1" x14ac:dyDescent="0.25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</row>
    <row r="91" spans="1:13" s="4" customFormat="1" x14ac:dyDescent="0.25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</row>
    <row r="92" spans="1:13" s="4" customFormat="1" x14ac:dyDescent="0.25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</row>
    <row r="93" spans="1:13" s="4" customFormat="1" x14ac:dyDescent="0.25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</row>
    <row r="94" spans="1:13" s="4" customFormat="1" x14ac:dyDescent="0.25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</row>
    <row r="95" spans="1:13" s="4" customFormat="1" x14ac:dyDescent="0.25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</row>
    <row r="96" spans="1:13" s="4" customFormat="1" x14ac:dyDescent="0.25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</row>
    <row r="97" spans="1:13" s="4" customFormat="1" x14ac:dyDescent="0.25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</row>
    <row r="98" spans="1:13" s="4" customFormat="1" x14ac:dyDescent="0.25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</row>
    <row r="99" spans="1:13" s="4" customFormat="1" x14ac:dyDescent="0.25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</row>
    <row r="100" spans="1:13" s="4" customFormat="1" x14ac:dyDescent="0.25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</row>
    <row r="101" spans="1:13" s="4" customFormat="1" x14ac:dyDescent="0.25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</row>
    <row r="102" spans="1:13" s="4" customFormat="1" x14ac:dyDescent="0.25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</row>
    <row r="103" spans="1:13" s="4" customFormat="1" x14ac:dyDescent="0.25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</row>
    <row r="104" spans="1:13" s="4" customFormat="1" x14ac:dyDescent="0.25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</row>
    <row r="105" spans="1:13" s="4" customFormat="1" x14ac:dyDescent="0.25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</row>
    <row r="106" spans="1:13" s="4" customFormat="1" x14ac:dyDescent="0.25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</row>
    <row r="107" spans="1:13" s="4" customFormat="1" x14ac:dyDescent="0.25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</row>
    <row r="108" spans="1:13" s="4" customFormat="1" x14ac:dyDescent="0.25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</row>
    <row r="109" spans="1:13" s="4" customFormat="1" x14ac:dyDescent="0.25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</row>
    <row r="110" spans="1:13" s="4" customFormat="1" x14ac:dyDescent="0.25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</row>
    <row r="111" spans="1:13" s="4" customFormat="1" x14ac:dyDescent="0.25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</row>
    <row r="112" spans="1:13" s="4" customFormat="1" x14ac:dyDescent="0.25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</row>
    <row r="113" spans="1:13" s="4" customFormat="1" x14ac:dyDescent="0.25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</row>
    <row r="114" spans="1:13" s="4" customFormat="1" x14ac:dyDescent="0.25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</row>
    <row r="115" spans="1:13" s="4" customFormat="1" x14ac:dyDescent="0.25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</row>
    <row r="116" spans="1:13" s="4" customFormat="1" x14ac:dyDescent="0.25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</row>
    <row r="117" spans="1:13" s="4" customFormat="1" x14ac:dyDescent="0.25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</row>
    <row r="118" spans="1:13" s="4" customFormat="1" x14ac:dyDescent="0.25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</row>
    <row r="119" spans="1:13" s="4" customFormat="1" x14ac:dyDescent="0.25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</row>
    <row r="120" spans="1:13" s="4" customFormat="1" x14ac:dyDescent="0.25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</row>
    <row r="121" spans="1:13" s="4" customFormat="1" x14ac:dyDescent="0.25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</row>
    <row r="122" spans="1:13" s="4" customFormat="1" x14ac:dyDescent="0.25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</row>
    <row r="123" spans="1:13" s="4" customFormat="1" x14ac:dyDescent="0.25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</row>
    <row r="124" spans="1:13" s="4" customFormat="1" x14ac:dyDescent="0.25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</row>
    <row r="125" spans="1:13" s="4" customFormat="1" x14ac:dyDescent="0.25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</row>
    <row r="126" spans="1:13" s="4" customFormat="1" x14ac:dyDescent="0.25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</row>
    <row r="127" spans="1:13" s="4" customFormat="1" x14ac:dyDescent="0.25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</row>
    <row r="128" spans="1:13" s="4" customFormat="1" x14ac:dyDescent="0.25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</row>
    <row r="129" spans="1:13" s="4" customFormat="1" x14ac:dyDescent="0.25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</row>
    <row r="130" spans="1:13" s="4" customFormat="1" x14ac:dyDescent="0.25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</row>
    <row r="131" spans="1:13" s="4" customFormat="1" x14ac:dyDescent="0.25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</row>
    <row r="132" spans="1:13" s="4" customFormat="1" x14ac:dyDescent="0.25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</row>
    <row r="133" spans="1:13" s="4" customFormat="1" x14ac:dyDescent="0.25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</row>
    <row r="134" spans="1:13" s="4" customFormat="1" x14ac:dyDescent="0.25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</row>
    <row r="135" spans="1:13" s="4" customFormat="1" x14ac:dyDescent="0.25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</row>
    <row r="136" spans="1:13" s="4" customFormat="1" x14ac:dyDescent="0.25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</row>
    <row r="137" spans="1:13" s="4" customFormat="1" x14ac:dyDescent="0.25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</row>
    <row r="138" spans="1:13" s="4" customFormat="1" x14ac:dyDescent="0.25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</row>
    <row r="139" spans="1:13" s="4" customFormat="1" x14ac:dyDescent="0.25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</row>
    <row r="140" spans="1:13" s="4" customFormat="1" x14ac:dyDescent="0.25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</row>
    <row r="141" spans="1:13" s="4" customFormat="1" x14ac:dyDescent="0.25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</row>
    <row r="142" spans="1:13" s="4" customFormat="1" x14ac:dyDescent="0.25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</row>
    <row r="143" spans="1:13" s="4" customFormat="1" x14ac:dyDescent="0.25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</row>
    <row r="144" spans="1:13" s="4" customFormat="1" x14ac:dyDescent="0.25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</row>
    <row r="145" spans="1:13" s="4" customFormat="1" x14ac:dyDescent="0.25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</row>
    <row r="146" spans="1:13" s="4" customFormat="1" x14ac:dyDescent="0.25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</row>
    <row r="147" spans="1:13" s="4" customFormat="1" x14ac:dyDescent="0.25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</row>
    <row r="148" spans="1:13" s="4" customFormat="1" x14ac:dyDescent="0.25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</row>
    <row r="149" spans="1:13" s="4" customFormat="1" x14ac:dyDescent="0.25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</row>
    <row r="150" spans="1:13" s="4" customFormat="1" x14ac:dyDescent="0.25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</row>
    <row r="151" spans="1:13" s="4" customFormat="1" x14ac:dyDescent="0.25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</row>
    <row r="152" spans="1:13" s="4" customFormat="1" x14ac:dyDescent="0.25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</row>
    <row r="153" spans="1:13" s="4" customFormat="1" x14ac:dyDescent="0.25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</row>
    <row r="154" spans="1:13" s="4" customFormat="1" x14ac:dyDescent="0.25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</row>
    <row r="155" spans="1:13" s="4" customFormat="1" x14ac:dyDescent="0.25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</row>
    <row r="156" spans="1:13" s="4" customFormat="1" x14ac:dyDescent="0.25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</row>
    <row r="157" spans="1:13" s="4" customFormat="1" x14ac:dyDescent="0.25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</row>
    <row r="158" spans="1:13" s="4" customFormat="1" x14ac:dyDescent="0.25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</row>
    <row r="159" spans="1:13" s="4" customFormat="1" x14ac:dyDescent="0.25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</row>
    <row r="160" spans="1:13" s="4" customFormat="1" x14ac:dyDescent="0.25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</row>
    <row r="161" spans="1:13" s="4" customFormat="1" x14ac:dyDescent="0.25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</row>
    <row r="162" spans="1:13" s="4" customFormat="1" x14ac:dyDescent="0.25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</row>
    <row r="163" spans="1:13" s="4" customFormat="1" x14ac:dyDescent="0.25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</row>
    <row r="164" spans="1:13" s="4" customFormat="1" x14ac:dyDescent="0.25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</row>
    <row r="165" spans="1:13" s="4" customFormat="1" x14ac:dyDescent="0.25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</row>
    <row r="166" spans="1:13" s="4" customFormat="1" x14ac:dyDescent="0.25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</row>
    <row r="167" spans="1:13" s="4" customFormat="1" x14ac:dyDescent="0.25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</row>
    <row r="168" spans="1:13" s="4" customFormat="1" x14ac:dyDescent="0.25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</row>
    <row r="169" spans="1:13" s="4" customFormat="1" x14ac:dyDescent="0.25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</row>
    <row r="170" spans="1:13" s="4" customFormat="1" x14ac:dyDescent="0.25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</row>
    <row r="171" spans="1:13" s="4" customFormat="1" x14ac:dyDescent="0.25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</row>
    <row r="172" spans="1:13" s="4" customFormat="1" x14ac:dyDescent="0.25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</row>
    <row r="173" spans="1:13" s="4" customFormat="1" x14ac:dyDescent="0.25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</row>
    <row r="174" spans="1:13" s="4" customFormat="1" x14ac:dyDescent="0.25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</row>
    <row r="175" spans="1:13" s="4" customFormat="1" x14ac:dyDescent="0.25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</row>
    <row r="176" spans="1:13" s="4" customFormat="1" x14ac:dyDescent="0.25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</row>
    <row r="177" spans="1:13" s="4" customFormat="1" x14ac:dyDescent="0.25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</row>
    <row r="178" spans="1:13" s="4" customFormat="1" x14ac:dyDescent="0.25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</row>
    <row r="179" spans="1:13" s="4" customFormat="1" x14ac:dyDescent="0.25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</row>
    <row r="180" spans="1:13" s="4" customFormat="1" x14ac:dyDescent="0.25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</row>
    <row r="181" spans="1:13" s="4" customFormat="1" x14ac:dyDescent="0.25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</row>
    <row r="182" spans="1:13" s="4" customFormat="1" x14ac:dyDescent="0.25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</row>
    <row r="183" spans="1:13" s="4" customFormat="1" x14ac:dyDescent="0.25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</row>
    <row r="184" spans="1:13" s="4" customFormat="1" x14ac:dyDescent="0.25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</row>
    <row r="185" spans="1:13" s="4" customFormat="1" x14ac:dyDescent="0.25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</row>
    <row r="186" spans="1:13" s="4" customFormat="1" x14ac:dyDescent="0.25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</row>
    <row r="187" spans="1:13" s="4" customFormat="1" x14ac:dyDescent="0.25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</row>
    <row r="188" spans="1:13" s="4" customFormat="1" x14ac:dyDescent="0.25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</row>
    <row r="189" spans="1:13" s="4" customFormat="1" x14ac:dyDescent="0.25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</row>
    <row r="190" spans="1:13" s="4" customFormat="1" x14ac:dyDescent="0.25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</row>
    <row r="191" spans="1:13" s="4" customFormat="1" x14ac:dyDescent="0.25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</row>
    <row r="192" spans="1:13" s="4" customFormat="1" x14ac:dyDescent="0.25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</row>
    <row r="193" spans="1:13" s="4" customFormat="1" x14ac:dyDescent="0.25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</row>
    <row r="194" spans="1:13" s="4" customFormat="1" x14ac:dyDescent="0.25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</row>
    <row r="195" spans="1:13" s="4" customFormat="1" x14ac:dyDescent="0.25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</row>
    <row r="196" spans="1:13" s="4" customFormat="1" x14ac:dyDescent="0.25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</row>
    <row r="197" spans="1:13" s="4" customFormat="1" x14ac:dyDescent="0.25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</row>
    <row r="198" spans="1:13" s="4" customFormat="1" x14ac:dyDescent="0.25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</row>
    <row r="199" spans="1:13" s="4" customFormat="1" x14ac:dyDescent="0.25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</row>
    <row r="200" spans="1:13" s="4" customFormat="1" x14ac:dyDescent="0.25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</row>
    <row r="201" spans="1:13" s="4" customFormat="1" x14ac:dyDescent="0.25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</row>
    <row r="202" spans="1:13" s="4" customFormat="1" x14ac:dyDescent="0.25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</row>
    <row r="203" spans="1:13" s="4" customFormat="1" x14ac:dyDescent="0.25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</row>
    <row r="204" spans="1:13" s="4" customFormat="1" x14ac:dyDescent="0.25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</row>
    <row r="205" spans="1:13" s="4" customFormat="1" x14ac:dyDescent="0.25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</row>
    <row r="206" spans="1:13" s="4" customFormat="1" x14ac:dyDescent="0.25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</row>
    <row r="207" spans="1:13" s="4" customFormat="1" x14ac:dyDescent="0.25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</row>
    <row r="208" spans="1:13" s="4" customFormat="1" x14ac:dyDescent="0.25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</row>
    <row r="209" spans="1:13" s="4" customFormat="1" x14ac:dyDescent="0.25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</row>
    <row r="210" spans="1:13" s="4" customFormat="1" x14ac:dyDescent="0.25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</row>
    <row r="211" spans="1:13" s="4" customFormat="1" x14ac:dyDescent="0.25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</row>
    <row r="212" spans="1:13" s="4" customFormat="1" x14ac:dyDescent="0.25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</row>
    <row r="213" spans="1:13" s="4" customFormat="1" x14ac:dyDescent="0.25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</row>
    <row r="214" spans="1:13" s="4" customFormat="1" x14ac:dyDescent="0.25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</row>
    <row r="215" spans="1:13" s="4" customFormat="1" x14ac:dyDescent="0.25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</row>
    <row r="216" spans="1:13" s="4" customFormat="1" x14ac:dyDescent="0.25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</row>
    <row r="217" spans="1:13" s="4" customFormat="1" x14ac:dyDescent="0.25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</row>
    <row r="218" spans="1:13" s="4" customFormat="1" x14ac:dyDescent="0.25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</row>
    <row r="219" spans="1:13" s="4" customFormat="1" x14ac:dyDescent="0.25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</row>
    <row r="220" spans="1:13" s="4" customFormat="1" x14ac:dyDescent="0.25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</row>
    <row r="221" spans="1:13" s="4" customFormat="1" x14ac:dyDescent="0.25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</row>
    <row r="222" spans="1:13" s="4" customFormat="1" x14ac:dyDescent="0.25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</row>
    <row r="223" spans="1:13" s="4" customFormat="1" x14ac:dyDescent="0.25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</row>
    <row r="224" spans="1:13" s="4" customFormat="1" x14ac:dyDescent="0.25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</row>
    <row r="225" spans="1:13" s="4" customFormat="1" x14ac:dyDescent="0.25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</row>
    <row r="226" spans="1:13" s="4" customFormat="1" x14ac:dyDescent="0.25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</row>
    <row r="227" spans="1:13" s="4" customFormat="1" x14ac:dyDescent="0.25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</row>
    <row r="228" spans="1:13" s="4" customFormat="1" x14ac:dyDescent="0.25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</row>
    <row r="229" spans="1:13" s="4" customFormat="1" x14ac:dyDescent="0.25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</row>
    <row r="230" spans="1:13" s="4" customFormat="1" x14ac:dyDescent="0.25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</row>
    <row r="231" spans="1:13" s="4" customFormat="1" x14ac:dyDescent="0.25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</row>
    <row r="232" spans="1:13" s="4" customFormat="1" x14ac:dyDescent="0.25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</row>
    <row r="233" spans="1:13" s="4" customFormat="1" x14ac:dyDescent="0.25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</row>
    <row r="234" spans="1:13" s="4" customFormat="1" x14ac:dyDescent="0.25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</row>
    <row r="235" spans="1:13" s="4" customFormat="1" x14ac:dyDescent="0.25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</row>
    <row r="236" spans="1:13" s="4" customFormat="1" x14ac:dyDescent="0.25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</row>
    <row r="237" spans="1:13" s="4" customFormat="1" x14ac:dyDescent="0.25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</row>
    <row r="238" spans="1:13" s="4" customFormat="1" x14ac:dyDescent="0.25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</row>
    <row r="239" spans="1:13" s="4" customFormat="1" x14ac:dyDescent="0.25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</row>
    <row r="240" spans="1:13" s="4" customFormat="1" x14ac:dyDescent="0.25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</row>
    <row r="241" spans="1:13" s="4" customFormat="1" x14ac:dyDescent="0.25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</row>
    <row r="242" spans="1:13" s="4" customFormat="1" x14ac:dyDescent="0.25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</row>
    <row r="243" spans="1:13" s="4" customFormat="1" x14ac:dyDescent="0.25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</row>
    <row r="244" spans="1:13" s="4" customFormat="1" x14ac:dyDescent="0.25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</row>
    <row r="245" spans="1:13" s="4" customFormat="1" x14ac:dyDescent="0.25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</row>
    <row r="246" spans="1:13" s="4" customFormat="1" x14ac:dyDescent="0.25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</row>
    <row r="247" spans="1:13" s="4" customFormat="1" x14ac:dyDescent="0.25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</row>
    <row r="248" spans="1:13" s="4" customFormat="1" x14ac:dyDescent="0.25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</row>
    <row r="249" spans="1:13" s="4" customFormat="1" x14ac:dyDescent="0.25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</row>
    <row r="250" spans="1:13" s="4" customFormat="1" x14ac:dyDescent="0.25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</row>
    <row r="251" spans="1:13" s="4" customFormat="1" x14ac:dyDescent="0.25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</row>
    <row r="252" spans="1:13" s="4" customFormat="1" x14ac:dyDescent="0.25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</row>
    <row r="253" spans="1:13" s="4" customFormat="1" x14ac:dyDescent="0.25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</row>
    <row r="254" spans="1:13" s="4" customFormat="1" x14ac:dyDescent="0.25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</row>
    <row r="255" spans="1:13" s="4" customFormat="1" x14ac:dyDescent="0.25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</row>
    <row r="256" spans="1:13" s="4" customFormat="1" x14ac:dyDescent="0.25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</row>
    <row r="257" spans="1:13" s="4" customFormat="1" x14ac:dyDescent="0.25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</row>
    <row r="258" spans="1:13" s="4" customFormat="1" x14ac:dyDescent="0.25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</row>
    <row r="259" spans="1:13" s="4" customFormat="1" x14ac:dyDescent="0.25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</row>
    <row r="260" spans="1:13" s="4" customFormat="1" x14ac:dyDescent="0.25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</row>
    <row r="261" spans="1:13" s="4" customFormat="1" x14ac:dyDescent="0.25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</row>
    <row r="262" spans="1:13" s="4" customFormat="1" x14ac:dyDescent="0.25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</row>
    <row r="263" spans="1:13" s="4" customFormat="1" x14ac:dyDescent="0.25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</row>
    <row r="264" spans="1:13" s="4" customFormat="1" x14ac:dyDescent="0.25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</row>
    <row r="265" spans="1:13" s="4" customFormat="1" x14ac:dyDescent="0.25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</row>
    <row r="266" spans="1:13" s="4" customFormat="1" x14ac:dyDescent="0.25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</row>
    <row r="267" spans="1:13" s="4" customFormat="1" x14ac:dyDescent="0.25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</row>
    <row r="268" spans="1:13" s="4" customFormat="1" x14ac:dyDescent="0.25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</row>
    <row r="269" spans="1:13" s="4" customFormat="1" x14ac:dyDescent="0.25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</row>
    <row r="270" spans="1:13" s="4" customFormat="1" x14ac:dyDescent="0.25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</row>
    <row r="271" spans="1:13" s="4" customFormat="1" x14ac:dyDescent="0.25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</row>
    <row r="272" spans="1:13" s="4" customFormat="1" x14ac:dyDescent="0.25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</row>
    <row r="273" spans="1:13" s="4" customFormat="1" x14ac:dyDescent="0.25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</row>
    <row r="274" spans="1:13" s="4" customFormat="1" x14ac:dyDescent="0.25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</row>
    <row r="275" spans="1:13" s="4" customFormat="1" x14ac:dyDescent="0.25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</row>
    <row r="276" spans="1:13" s="4" customFormat="1" x14ac:dyDescent="0.25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</row>
    <row r="277" spans="1:13" s="4" customFormat="1" x14ac:dyDescent="0.25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</row>
    <row r="278" spans="1:13" s="4" customFormat="1" x14ac:dyDescent="0.25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</row>
    <row r="279" spans="1:13" s="4" customFormat="1" x14ac:dyDescent="0.25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</row>
    <row r="280" spans="1:13" s="4" customFormat="1" x14ac:dyDescent="0.25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</row>
    <row r="281" spans="1:13" s="4" customFormat="1" x14ac:dyDescent="0.25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</row>
    <row r="282" spans="1:13" s="4" customFormat="1" x14ac:dyDescent="0.25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</row>
    <row r="283" spans="1:13" s="4" customFormat="1" x14ac:dyDescent="0.25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</row>
    <row r="284" spans="1:13" s="4" customFormat="1" x14ac:dyDescent="0.25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</row>
    <row r="285" spans="1:13" s="4" customFormat="1" x14ac:dyDescent="0.25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</row>
    <row r="286" spans="1:13" s="4" customFormat="1" x14ac:dyDescent="0.25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</row>
    <row r="287" spans="1:13" s="4" customFormat="1" x14ac:dyDescent="0.25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</row>
    <row r="288" spans="1:13" s="4" customFormat="1" x14ac:dyDescent="0.25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</row>
    <row r="289" spans="1:13" s="4" customFormat="1" x14ac:dyDescent="0.25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</row>
    <row r="290" spans="1:13" s="4" customFormat="1" x14ac:dyDescent="0.25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</row>
    <row r="291" spans="1:13" s="4" customFormat="1" x14ac:dyDescent="0.25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</row>
    <row r="292" spans="1:13" s="4" customFormat="1" x14ac:dyDescent="0.25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</row>
    <row r="293" spans="1:13" s="4" customFormat="1" x14ac:dyDescent="0.25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</row>
    <row r="294" spans="1:13" s="4" customFormat="1" x14ac:dyDescent="0.25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</row>
    <row r="295" spans="1:13" s="4" customFormat="1" x14ac:dyDescent="0.25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</row>
    <row r="296" spans="1:13" s="4" customFormat="1" x14ac:dyDescent="0.25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</row>
    <row r="297" spans="1:13" s="4" customFormat="1" x14ac:dyDescent="0.25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</row>
    <row r="298" spans="1:13" s="4" customFormat="1" x14ac:dyDescent="0.25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</row>
    <row r="299" spans="1:13" s="4" customFormat="1" x14ac:dyDescent="0.25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</row>
    <row r="300" spans="1:13" s="4" customFormat="1" x14ac:dyDescent="0.25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</row>
    <row r="301" spans="1:13" s="4" customFormat="1" x14ac:dyDescent="0.25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</row>
    <row r="302" spans="1:13" s="4" customFormat="1" x14ac:dyDescent="0.25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</row>
    <row r="303" spans="1:13" s="4" customFormat="1" x14ac:dyDescent="0.25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</row>
    <row r="304" spans="1:13" s="4" customFormat="1" x14ac:dyDescent="0.25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</row>
    <row r="305" spans="1:13" s="4" customFormat="1" x14ac:dyDescent="0.25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</row>
    <row r="306" spans="1:13" s="4" customFormat="1" x14ac:dyDescent="0.25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</row>
    <row r="307" spans="1:13" s="4" customFormat="1" x14ac:dyDescent="0.25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</row>
    <row r="308" spans="1:13" s="4" customFormat="1" x14ac:dyDescent="0.25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</row>
    <row r="309" spans="1:13" s="4" customFormat="1" x14ac:dyDescent="0.25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</row>
    <row r="310" spans="1:13" s="4" customFormat="1" x14ac:dyDescent="0.25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</row>
    <row r="311" spans="1:13" s="4" customFormat="1" x14ac:dyDescent="0.25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</row>
    <row r="312" spans="1:13" s="4" customFormat="1" x14ac:dyDescent="0.25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</row>
    <row r="313" spans="1:13" s="4" customFormat="1" x14ac:dyDescent="0.25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</row>
    <row r="314" spans="1:13" s="4" customFormat="1" x14ac:dyDescent="0.25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</row>
    <row r="315" spans="1:13" s="4" customFormat="1" x14ac:dyDescent="0.25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</row>
    <row r="316" spans="1:13" s="4" customFormat="1" x14ac:dyDescent="0.25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</row>
    <row r="317" spans="1:13" s="4" customFormat="1" x14ac:dyDescent="0.25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</row>
    <row r="318" spans="1:13" s="4" customFormat="1" x14ac:dyDescent="0.25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</row>
    <row r="319" spans="1:13" s="4" customFormat="1" x14ac:dyDescent="0.25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</row>
    <row r="320" spans="1:13" s="4" customFormat="1" x14ac:dyDescent="0.25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</row>
    <row r="321" spans="1:13" s="4" customFormat="1" x14ac:dyDescent="0.25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</row>
    <row r="322" spans="1:13" s="4" customFormat="1" x14ac:dyDescent="0.25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</row>
    <row r="323" spans="1:13" s="4" customFormat="1" x14ac:dyDescent="0.25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</row>
    <row r="324" spans="1:13" s="4" customFormat="1" x14ac:dyDescent="0.25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</row>
    <row r="325" spans="1:13" s="4" customFormat="1" x14ac:dyDescent="0.25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</row>
    <row r="326" spans="1:13" s="4" customFormat="1" x14ac:dyDescent="0.25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</row>
    <row r="327" spans="1:13" s="4" customFormat="1" x14ac:dyDescent="0.25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</row>
    <row r="328" spans="1:13" s="4" customFormat="1" x14ac:dyDescent="0.25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</row>
    <row r="329" spans="1:13" s="4" customFormat="1" x14ac:dyDescent="0.25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</row>
    <row r="330" spans="1:13" s="4" customFormat="1" x14ac:dyDescent="0.25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</row>
    <row r="331" spans="1:13" s="4" customFormat="1" x14ac:dyDescent="0.25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</row>
    <row r="332" spans="1:13" s="4" customFormat="1" x14ac:dyDescent="0.25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</row>
    <row r="333" spans="1:13" s="4" customFormat="1" x14ac:dyDescent="0.25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</row>
    <row r="334" spans="1:13" s="4" customFormat="1" x14ac:dyDescent="0.25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</row>
    <row r="335" spans="1:13" s="4" customFormat="1" x14ac:dyDescent="0.25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</row>
    <row r="336" spans="1:13" s="4" customFormat="1" x14ac:dyDescent="0.25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</row>
    <row r="337" spans="1:13" s="4" customFormat="1" x14ac:dyDescent="0.25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</row>
    <row r="338" spans="1:13" s="4" customFormat="1" x14ac:dyDescent="0.25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</row>
    <row r="339" spans="1:13" s="4" customFormat="1" x14ac:dyDescent="0.25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</row>
    <row r="340" spans="1:13" s="4" customFormat="1" x14ac:dyDescent="0.25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</row>
    <row r="341" spans="1:13" s="4" customFormat="1" x14ac:dyDescent="0.25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</row>
    <row r="342" spans="1:13" s="4" customFormat="1" x14ac:dyDescent="0.25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</row>
    <row r="343" spans="1:13" s="4" customFormat="1" x14ac:dyDescent="0.25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</row>
    <row r="344" spans="1:13" s="4" customFormat="1" x14ac:dyDescent="0.25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</row>
    <row r="345" spans="1:13" s="4" customFormat="1" x14ac:dyDescent="0.25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</row>
    <row r="346" spans="1:13" s="4" customFormat="1" x14ac:dyDescent="0.25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</row>
    <row r="347" spans="1:13" s="4" customFormat="1" x14ac:dyDescent="0.25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</row>
    <row r="348" spans="1:13" s="4" customFormat="1" x14ac:dyDescent="0.25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</row>
    <row r="349" spans="1:13" s="4" customFormat="1" x14ac:dyDescent="0.25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</row>
    <row r="350" spans="1:13" s="4" customFormat="1" x14ac:dyDescent="0.25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</row>
    <row r="351" spans="1:13" s="4" customFormat="1" x14ac:dyDescent="0.25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</row>
    <row r="352" spans="1:13" s="4" customFormat="1" x14ac:dyDescent="0.25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</row>
    <row r="353" spans="1:13" s="4" customFormat="1" x14ac:dyDescent="0.25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</row>
    <row r="354" spans="1:13" s="4" customFormat="1" x14ac:dyDescent="0.25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</row>
    <row r="355" spans="1:13" s="4" customFormat="1" x14ac:dyDescent="0.25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</row>
    <row r="356" spans="1:13" s="4" customFormat="1" x14ac:dyDescent="0.25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</row>
    <row r="357" spans="1:13" s="4" customFormat="1" x14ac:dyDescent="0.25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</row>
    <row r="358" spans="1:13" s="4" customFormat="1" x14ac:dyDescent="0.25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</row>
    <row r="359" spans="1:13" s="4" customFormat="1" x14ac:dyDescent="0.25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</row>
    <row r="360" spans="1:13" s="4" customFormat="1" x14ac:dyDescent="0.25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</row>
    <row r="361" spans="1:13" s="4" customFormat="1" x14ac:dyDescent="0.25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</row>
    <row r="362" spans="1:13" s="4" customFormat="1" x14ac:dyDescent="0.25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</row>
    <row r="363" spans="1:13" s="4" customFormat="1" x14ac:dyDescent="0.25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</row>
    <row r="364" spans="1:13" s="4" customFormat="1" x14ac:dyDescent="0.25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</row>
    <row r="365" spans="1:13" s="4" customFormat="1" x14ac:dyDescent="0.25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</row>
    <row r="366" spans="1:13" s="4" customFormat="1" x14ac:dyDescent="0.25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</row>
    <row r="367" spans="1:13" s="4" customFormat="1" x14ac:dyDescent="0.25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</row>
    <row r="368" spans="1:13" s="4" customFormat="1" x14ac:dyDescent="0.25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</row>
    <row r="369" spans="1:13" s="4" customFormat="1" x14ac:dyDescent="0.25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</row>
    <row r="370" spans="1:13" s="4" customFormat="1" x14ac:dyDescent="0.25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</row>
    <row r="371" spans="1:13" s="4" customFormat="1" x14ac:dyDescent="0.25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</row>
    <row r="372" spans="1:13" s="4" customFormat="1" x14ac:dyDescent="0.25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</row>
    <row r="373" spans="1:13" s="4" customFormat="1" x14ac:dyDescent="0.25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</row>
    <row r="374" spans="1:13" s="4" customFormat="1" x14ac:dyDescent="0.25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</row>
    <row r="375" spans="1:13" s="4" customFormat="1" x14ac:dyDescent="0.25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</row>
    <row r="376" spans="1:13" s="4" customFormat="1" x14ac:dyDescent="0.25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</row>
    <row r="377" spans="1:13" s="4" customFormat="1" x14ac:dyDescent="0.25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</row>
    <row r="378" spans="1:13" s="4" customFormat="1" x14ac:dyDescent="0.25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</row>
    <row r="379" spans="1:13" s="4" customFormat="1" x14ac:dyDescent="0.25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</row>
    <row r="380" spans="1:13" s="4" customFormat="1" x14ac:dyDescent="0.25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</row>
    <row r="381" spans="1:13" s="4" customFormat="1" x14ac:dyDescent="0.25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</row>
    <row r="382" spans="1:13" s="4" customFormat="1" x14ac:dyDescent="0.25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</row>
    <row r="383" spans="1:13" s="4" customFormat="1" x14ac:dyDescent="0.25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</row>
    <row r="384" spans="1:13" s="4" customFormat="1" x14ac:dyDescent="0.25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</row>
    <row r="385" spans="1:13" s="4" customFormat="1" x14ac:dyDescent="0.25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</row>
    <row r="386" spans="1:13" s="4" customFormat="1" x14ac:dyDescent="0.25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</row>
    <row r="387" spans="1:13" s="4" customFormat="1" x14ac:dyDescent="0.25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</row>
    <row r="388" spans="1:13" s="4" customFormat="1" x14ac:dyDescent="0.25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</row>
    <row r="389" spans="1:13" s="4" customFormat="1" x14ac:dyDescent="0.25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</row>
    <row r="390" spans="1:13" s="4" customFormat="1" x14ac:dyDescent="0.25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</row>
    <row r="391" spans="1:13" s="4" customFormat="1" x14ac:dyDescent="0.25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</row>
    <row r="392" spans="1:13" s="4" customFormat="1" x14ac:dyDescent="0.25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</row>
    <row r="393" spans="1:13" s="4" customFormat="1" x14ac:dyDescent="0.25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</row>
    <row r="394" spans="1:13" s="4" customFormat="1" x14ac:dyDescent="0.25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</row>
    <row r="395" spans="1:13" s="4" customFormat="1" x14ac:dyDescent="0.25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</row>
    <row r="396" spans="1:13" s="4" customFormat="1" x14ac:dyDescent="0.25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</row>
    <row r="397" spans="1:13" s="4" customFormat="1" x14ac:dyDescent="0.25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</row>
    <row r="398" spans="1:13" s="4" customFormat="1" x14ac:dyDescent="0.25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</row>
    <row r="399" spans="1:13" s="4" customFormat="1" x14ac:dyDescent="0.25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</row>
    <row r="400" spans="1:13" s="4" customFormat="1" x14ac:dyDescent="0.25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</row>
    <row r="401" spans="1:13" s="4" customFormat="1" x14ac:dyDescent="0.25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</row>
    <row r="402" spans="1:13" s="4" customFormat="1" x14ac:dyDescent="0.25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</row>
    <row r="403" spans="1:13" s="4" customFormat="1" x14ac:dyDescent="0.25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</row>
    <row r="404" spans="1:13" s="4" customFormat="1" x14ac:dyDescent="0.25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</row>
    <row r="405" spans="1:13" s="4" customFormat="1" x14ac:dyDescent="0.25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</row>
    <row r="406" spans="1:13" s="4" customFormat="1" x14ac:dyDescent="0.25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</row>
    <row r="407" spans="1:13" s="4" customFormat="1" x14ac:dyDescent="0.25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</row>
    <row r="408" spans="1:13" s="4" customFormat="1" x14ac:dyDescent="0.25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</row>
    <row r="409" spans="1:13" s="4" customFormat="1" x14ac:dyDescent="0.25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</row>
    <row r="410" spans="1:13" s="4" customFormat="1" x14ac:dyDescent="0.25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</row>
    <row r="411" spans="1:13" s="4" customFormat="1" x14ac:dyDescent="0.25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</row>
    <row r="412" spans="1:13" s="4" customFormat="1" x14ac:dyDescent="0.25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</row>
    <row r="413" spans="1:13" s="4" customFormat="1" x14ac:dyDescent="0.25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</row>
    <row r="414" spans="1:13" s="4" customFormat="1" x14ac:dyDescent="0.25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</row>
    <row r="415" spans="1:13" s="4" customFormat="1" x14ac:dyDescent="0.25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</row>
    <row r="416" spans="1:13" s="4" customFormat="1" x14ac:dyDescent="0.25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</row>
    <row r="417" spans="1:13" s="4" customFormat="1" x14ac:dyDescent="0.25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</row>
    <row r="418" spans="1:13" s="4" customFormat="1" x14ac:dyDescent="0.25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</row>
    <row r="419" spans="1:13" s="4" customFormat="1" x14ac:dyDescent="0.25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</row>
    <row r="420" spans="1:13" s="4" customFormat="1" x14ac:dyDescent="0.25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</row>
    <row r="421" spans="1:13" s="4" customFormat="1" x14ac:dyDescent="0.25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</row>
    <row r="422" spans="1:13" s="4" customFormat="1" x14ac:dyDescent="0.25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</row>
    <row r="423" spans="1:13" s="4" customFormat="1" x14ac:dyDescent="0.25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</row>
    <row r="424" spans="1:13" s="4" customFormat="1" x14ac:dyDescent="0.25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</row>
    <row r="425" spans="1:13" s="4" customFormat="1" x14ac:dyDescent="0.25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</row>
    <row r="426" spans="1:13" s="4" customFormat="1" x14ac:dyDescent="0.25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</row>
    <row r="427" spans="1:13" s="4" customFormat="1" x14ac:dyDescent="0.25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</row>
    <row r="428" spans="1:13" s="4" customFormat="1" x14ac:dyDescent="0.25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</row>
    <row r="429" spans="1:13" s="4" customFormat="1" x14ac:dyDescent="0.25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</row>
    <row r="430" spans="1:13" s="4" customFormat="1" x14ac:dyDescent="0.25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</row>
    <row r="431" spans="1:13" s="4" customFormat="1" x14ac:dyDescent="0.25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</row>
    <row r="432" spans="1:13" s="4" customFormat="1" x14ac:dyDescent="0.25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</row>
    <row r="433" spans="1:13" s="4" customFormat="1" x14ac:dyDescent="0.25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</row>
    <row r="434" spans="1:13" s="4" customFormat="1" x14ac:dyDescent="0.25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</row>
    <row r="435" spans="1:13" s="4" customFormat="1" x14ac:dyDescent="0.25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</row>
    <row r="436" spans="1:13" s="4" customFormat="1" x14ac:dyDescent="0.25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</row>
    <row r="437" spans="1:13" s="4" customFormat="1" x14ac:dyDescent="0.25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</row>
    <row r="438" spans="1:13" s="4" customFormat="1" x14ac:dyDescent="0.25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</row>
    <row r="439" spans="1:13" s="4" customFormat="1" x14ac:dyDescent="0.25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</row>
    <row r="440" spans="1:13" s="4" customFormat="1" x14ac:dyDescent="0.25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</row>
    <row r="441" spans="1:13" s="4" customFormat="1" x14ac:dyDescent="0.25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</row>
    <row r="442" spans="1:13" s="4" customFormat="1" x14ac:dyDescent="0.25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</row>
    <row r="443" spans="1:13" s="4" customFormat="1" x14ac:dyDescent="0.25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</row>
    <row r="444" spans="1:13" s="4" customFormat="1" x14ac:dyDescent="0.25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</row>
    <row r="445" spans="1:13" s="4" customFormat="1" x14ac:dyDescent="0.25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</row>
    <row r="446" spans="1:13" s="4" customFormat="1" x14ac:dyDescent="0.25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</row>
    <row r="447" spans="1:13" s="4" customFormat="1" x14ac:dyDescent="0.25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</row>
    <row r="448" spans="1:13" s="4" customFormat="1" x14ac:dyDescent="0.25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</row>
    <row r="449" spans="1:13" s="4" customFormat="1" x14ac:dyDescent="0.25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</row>
    <row r="450" spans="1:13" s="4" customFormat="1" x14ac:dyDescent="0.25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</row>
    <row r="451" spans="1:13" s="4" customFormat="1" x14ac:dyDescent="0.25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</row>
    <row r="452" spans="1:13" s="4" customFormat="1" x14ac:dyDescent="0.25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</row>
    <row r="453" spans="1:13" s="4" customFormat="1" x14ac:dyDescent="0.25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</row>
    <row r="454" spans="1:13" s="4" customFormat="1" x14ac:dyDescent="0.25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</row>
    <row r="455" spans="1:13" s="4" customFormat="1" x14ac:dyDescent="0.25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</row>
    <row r="456" spans="1:13" s="4" customFormat="1" x14ac:dyDescent="0.25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</row>
    <row r="457" spans="1:13" s="4" customFormat="1" x14ac:dyDescent="0.25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</row>
    <row r="458" spans="1:13" s="4" customFormat="1" x14ac:dyDescent="0.25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</row>
    <row r="459" spans="1:13" s="4" customFormat="1" x14ac:dyDescent="0.25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</row>
    <row r="460" spans="1:13" s="4" customFormat="1" x14ac:dyDescent="0.25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</row>
    <row r="461" spans="1:13" s="4" customFormat="1" x14ac:dyDescent="0.25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</row>
    <row r="462" spans="1:13" s="4" customFormat="1" x14ac:dyDescent="0.25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</row>
    <row r="463" spans="1:13" s="4" customFormat="1" x14ac:dyDescent="0.25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</row>
    <row r="464" spans="1:13" s="4" customFormat="1" x14ac:dyDescent="0.25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</row>
    <row r="465" spans="1:13" s="4" customFormat="1" x14ac:dyDescent="0.25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</row>
    <row r="466" spans="1:13" s="4" customFormat="1" x14ac:dyDescent="0.25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</row>
    <row r="467" spans="1:13" s="4" customFormat="1" x14ac:dyDescent="0.25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</row>
    <row r="468" spans="1:13" s="4" customFormat="1" x14ac:dyDescent="0.25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</row>
    <row r="469" spans="1:13" s="4" customFormat="1" x14ac:dyDescent="0.25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</row>
    <row r="470" spans="1:13" s="4" customFormat="1" x14ac:dyDescent="0.25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</row>
    <row r="471" spans="1:13" s="4" customFormat="1" x14ac:dyDescent="0.25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</row>
    <row r="472" spans="1:13" s="4" customFormat="1" x14ac:dyDescent="0.25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</row>
    <row r="473" spans="1:13" s="4" customFormat="1" x14ac:dyDescent="0.25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</row>
    <row r="474" spans="1:13" s="4" customFormat="1" x14ac:dyDescent="0.25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</row>
    <row r="475" spans="1:13" s="4" customFormat="1" x14ac:dyDescent="0.25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</row>
    <row r="476" spans="1:13" s="4" customFormat="1" x14ac:dyDescent="0.25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</row>
    <row r="477" spans="1:13" s="4" customFormat="1" x14ac:dyDescent="0.25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</row>
    <row r="478" spans="1:13" s="4" customFormat="1" x14ac:dyDescent="0.25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</row>
    <row r="479" spans="1:13" s="4" customFormat="1" x14ac:dyDescent="0.25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</row>
    <row r="480" spans="1:13" s="4" customFormat="1" x14ac:dyDescent="0.25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</row>
    <row r="481" spans="1:13" s="4" customFormat="1" x14ac:dyDescent="0.25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</row>
    <row r="482" spans="1:13" s="4" customFormat="1" x14ac:dyDescent="0.25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</row>
    <row r="483" spans="1:13" s="4" customFormat="1" x14ac:dyDescent="0.25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</row>
    <row r="484" spans="1:13" s="4" customFormat="1" x14ac:dyDescent="0.25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</row>
    <row r="485" spans="1:13" s="4" customFormat="1" x14ac:dyDescent="0.25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</row>
    <row r="486" spans="1:13" s="4" customFormat="1" x14ac:dyDescent="0.25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</row>
    <row r="487" spans="1:13" s="4" customFormat="1" x14ac:dyDescent="0.25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</row>
    <row r="488" spans="1:13" s="4" customFormat="1" x14ac:dyDescent="0.25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</row>
    <row r="489" spans="1:13" s="4" customFormat="1" x14ac:dyDescent="0.25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</row>
    <row r="490" spans="1:13" s="4" customFormat="1" x14ac:dyDescent="0.25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</row>
    <row r="491" spans="1:13" s="4" customFormat="1" x14ac:dyDescent="0.25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</row>
    <row r="492" spans="1:13" s="4" customFormat="1" x14ac:dyDescent="0.25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</row>
    <row r="493" spans="1:13" s="4" customFormat="1" x14ac:dyDescent="0.25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</row>
    <row r="494" spans="1:13" s="4" customFormat="1" x14ac:dyDescent="0.25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</row>
    <row r="495" spans="1:13" s="4" customFormat="1" x14ac:dyDescent="0.25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</row>
    <row r="496" spans="1:13" s="4" customFormat="1" x14ac:dyDescent="0.25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</row>
    <row r="497" spans="1:13" s="4" customFormat="1" x14ac:dyDescent="0.25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</row>
    <row r="498" spans="1:13" s="4" customFormat="1" x14ac:dyDescent="0.25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</row>
    <row r="499" spans="1:13" s="4" customFormat="1" x14ac:dyDescent="0.25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</row>
    <row r="500" spans="1:13" s="4" customFormat="1" x14ac:dyDescent="0.25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</row>
    <row r="501" spans="1:13" s="4" customFormat="1" x14ac:dyDescent="0.25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</row>
    <row r="502" spans="1:13" s="4" customFormat="1" x14ac:dyDescent="0.25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</row>
    <row r="503" spans="1:13" s="4" customFormat="1" x14ac:dyDescent="0.25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</row>
    <row r="504" spans="1:13" s="4" customFormat="1" x14ac:dyDescent="0.25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</row>
    <row r="505" spans="1:13" s="4" customFormat="1" x14ac:dyDescent="0.25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</row>
    <row r="506" spans="1:13" s="4" customFormat="1" x14ac:dyDescent="0.25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</row>
    <row r="507" spans="1:13" s="4" customFormat="1" x14ac:dyDescent="0.25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</row>
    <row r="508" spans="1:13" s="4" customFormat="1" x14ac:dyDescent="0.25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</row>
    <row r="509" spans="1:13" s="4" customFormat="1" x14ac:dyDescent="0.25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</row>
    <row r="510" spans="1:13" s="4" customFormat="1" x14ac:dyDescent="0.25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</row>
    <row r="511" spans="1:13" s="4" customFormat="1" x14ac:dyDescent="0.25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</row>
    <row r="512" spans="1:13" s="4" customFormat="1" x14ac:dyDescent="0.25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</row>
    <row r="513" spans="1:13" s="4" customFormat="1" x14ac:dyDescent="0.25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</row>
    <row r="514" spans="1:13" s="4" customFormat="1" x14ac:dyDescent="0.25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</row>
    <row r="515" spans="1:13" s="4" customFormat="1" x14ac:dyDescent="0.25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</row>
    <row r="516" spans="1:13" s="4" customFormat="1" x14ac:dyDescent="0.25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</row>
    <row r="517" spans="1:13" s="4" customFormat="1" x14ac:dyDescent="0.25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</row>
    <row r="518" spans="1:13" s="4" customFormat="1" x14ac:dyDescent="0.25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</row>
    <row r="519" spans="1:13" s="4" customFormat="1" x14ac:dyDescent="0.25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</row>
    <row r="520" spans="1:13" s="4" customFormat="1" x14ac:dyDescent="0.25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</row>
    <row r="521" spans="1:13" s="4" customFormat="1" x14ac:dyDescent="0.25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</row>
    <row r="522" spans="1:13" s="4" customFormat="1" x14ac:dyDescent="0.25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</row>
    <row r="523" spans="1:13" s="4" customFormat="1" x14ac:dyDescent="0.25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</row>
    <row r="524" spans="1:13" s="4" customFormat="1" x14ac:dyDescent="0.25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</row>
    <row r="525" spans="1:13" s="4" customFormat="1" x14ac:dyDescent="0.25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</row>
    <row r="526" spans="1:13" s="4" customFormat="1" x14ac:dyDescent="0.25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</row>
    <row r="527" spans="1:13" s="4" customFormat="1" x14ac:dyDescent="0.25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</row>
    <row r="528" spans="1:13" s="4" customFormat="1" x14ac:dyDescent="0.25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</row>
    <row r="529" spans="1:13" s="4" customFormat="1" x14ac:dyDescent="0.25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</row>
    <row r="530" spans="1:13" s="4" customFormat="1" x14ac:dyDescent="0.25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</row>
    <row r="531" spans="1:13" s="4" customFormat="1" x14ac:dyDescent="0.25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</row>
    <row r="532" spans="1:13" s="4" customFormat="1" x14ac:dyDescent="0.25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</row>
    <row r="533" spans="1:13" s="4" customFormat="1" x14ac:dyDescent="0.25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</row>
    <row r="534" spans="1:13" s="4" customFormat="1" x14ac:dyDescent="0.25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</row>
    <row r="535" spans="1:13" s="4" customFormat="1" x14ac:dyDescent="0.25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</row>
    <row r="536" spans="1:13" s="4" customFormat="1" x14ac:dyDescent="0.25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</row>
    <row r="537" spans="1:13" s="4" customFormat="1" x14ac:dyDescent="0.25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</row>
    <row r="538" spans="1:13" s="4" customFormat="1" x14ac:dyDescent="0.25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</row>
    <row r="539" spans="1:13" s="4" customFormat="1" x14ac:dyDescent="0.25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</row>
    <row r="540" spans="1:13" s="4" customFormat="1" x14ac:dyDescent="0.25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</row>
    <row r="541" spans="1:13" s="4" customFormat="1" x14ac:dyDescent="0.25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</row>
    <row r="542" spans="1:13" s="4" customFormat="1" x14ac:dyDescent="0.25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</row>
    <row r="543" spans="1:13" s="4" customFormat="1" x14ac:dyDescent="0.25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</row>
    <row r="544" spans="1:13" s="4" customFormat="1" x14ac:dyDescent="0.25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</row>
    <row r="545" spans="1:13" s="4" customFormat="1" x14ac:dyDescent="0.25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</row>
    <row r="546" spans="1:13" s="4" customFormat="1" x14ac:dyDescent="0.25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</row>
    <row r="547" spans="1:13" s="4" customFormat="1" x14ac:dyDescent="0.25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</row>
    <row r="548" spans="1:13" s="4" customFormat="1" x14ac:dyDescent="0.25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</row>
    <row r="549" spans="1:13" s="4" customFormat="1" x14ac:dyDescent="0.25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</row>
    <row r="550" spans="1:13" s="4" customFormat="1" x14ac:dyDescent="0.25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</row>
    <row r="551" spans="1:13" s="4" customFormat="1" x14ac:dyDescent="0.25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</row>
    <row r="552" spans="1:13" s="4" customFormat="1" x14ac:dyDescent="0.25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</row>
    <row r="553" spans="1:13" s="4" customFormat="1" x14ac:dyDescent="0.25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</row>
    <row r="554" spans="1:13" s="4" customFormat="1" x14ac:dyDescent="0.25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</row>
    <row r="555" spans="1:13" s="4" customFormat="1" x14ac:dyDescent="0.25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</row>
    <row r="556" spans="1:13" s="4" customFormat="1" x14ac:dyDescent="0.25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</row>
    <row r="557" spans="1:13" s="4" customFormat="1" x14ac:dyDescent="0.25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</row>
    <row r="558" spans="1:13" s="4" customFormat="1" x14ac:dyDescent="0.25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</row>
    <row r="559" spans="1:13" s="4" customFormat="1" x14ac:dyDescent="0.25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</row>
    <row r="560" spans="1:13" s="4" customFormat="1" x14ac:dyDescent="0.25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</row>
    <row r="561" spans="1:13" s="4" customFormat="1" x14ac:dyDescent="0.25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</row>
    <row r="562" spans="1:13" s="4" customFormat="1" x14ac:dyDescent="0.25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</row>
    <row r="563" spans="1:13" s="4" customFormat="1" x14ac:dyDescent="0.25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</row>
    <row r="564" spans="1:13" s="4" customFormat="1" x14ac:dyDescent="0.25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</row>
    <row r="565" spans="1:13" s="4" customFormat="1" x14ac:dyDescent="0.25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</row>
    <row r="566" spans="1:13" s="4" customFormat="1" x14ac:dyDescent="0.25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</row>
    <row r="567" spans="1:13" s="4" customFormat="1" x14ac:dyDescent="0.25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</row>
    <row r="568" spans="1:13" s="4" customFormat="1" x14ac:dyDescent="0.25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</row>
    <row r="569" spans="1:13" s="4" customFormat="1" x14ac:dyDescent="0.25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</row>
    <row r="570" spans="1:13" s="4" customFormat="1" x14ac:dyDescent="0.25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</row>
    <row r="571" spans="1:13" s="4" customFormat="1" x14ac:dyDescent="0.25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</row>
    <row r="572" spans="1:13" s="4" customFormat="1" x14ac:dyDescent="0.25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</row>
    <row r="573" spans="1:13" s="4" customFormat="1" x14ac:dyDescent="0.25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</row>
    <row r="574" spans="1:13" s="4" customFormat="1" x14ac:dyDescent="0.25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</row>
    <row r="575" spans="1:13" s="4" customFormat="1" x14ac:dyDescent="0.25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</row>
    <row r="576" spans="1:13" s="4" customFormat="1" x14ac:dyDescent="0.25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</row>
    <row r="577" spans="1:13" s="4" customFormat="1" x14ac:dyDescent="0.25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</row>
    <row r="578" spans="1:13" s="4" customFormat="1" x14ac:dyDescent="0.25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</row>
    <row r="579" spans="1:13" s="4" customFormat="1" x14ac:dyDescent="0.25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</row>
    <row r="580" spans="1:13" s="4" customFormat="1" x14ac:dyDescent="0.25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</row>
    <row r="581" spans="1:13" s="4" customFormat="1" x14ac:dyDescent="0.25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</row>
    <row r="582" spans="1:13" s="4" customFormat="1" x14ac:dyDescent="0.25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</row>
    <row r="583" spans="1:13" s="4" customFormat="1" x14ac:dyDescent="0.25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</row>
    <row r="584" spans="1:13" s="4" customFormat="1" x14ac:dyDescent="0.25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</row>
    <row r="585" spans="1:13" s="4" customFormat="1" x14ac:dyDescent="0.25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</row>
    <row r="586" spans="1:13" s="4" customFormat="1" x14ac:dyDescent="0.25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</row>
    <row r="587" spans="1:13" s="4" customFormat="1" x14ac:dyDescent="0.25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</row>
    <row r="588" spans="1:13" s="4" customFormat="1" x14ac:dyDescent="0.25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</row>
    <row r="589" spans="1:13" s="4" customFormat="1" x14ac:dyDescent="0.25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</row>
    <row r="590" spans="1:13" s="4" customFormat="1" x14ac:dyDescent="0.25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</row>
    <row r="591" spans="1:13" s="4" customFormat="1" x14ac:dyDescent="0.25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</row>
    <row r="592" spans="1:13" s="4" customFormat="1" x14ac:dyDescent="0.25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</row>
    <row r="593" spans="1:13" s="4" customFormat="1" x14ac:dyDescent="0.25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</row>
    <row r="594" spans="1:13" s="4" customFormat="1" x14ac:dyDescent="0.25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</row>
    <row r="595" spans="1:13" s="4" customFormat="1" x14ac:dyDescent="0.25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</row>
    <row r="596" spans="1:13" s="4" customFormat="1" x14ac:dyDescent="0.25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</row>
    <row r="597" spans="1:13" s="4" customFormat="1" x14ac:dyDescent="0.25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</row>
    <row r="598" spans="1:13" s="4" customFormat="1" x14ac:dyDescent="0.25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</row>
    <row r="599" spans="1:13" s="4" customFormat="1" x14ac:dyDescent="0.25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</row>
    <row r="600" spans="1:13" s="4" customFormat="1" x14ac:dyDescent="0.25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</row>
    <row r="601" spans="1:13" s="4" customFormat="1" x14ac:dyDescent="0.25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</row>
    <row r="602" spans="1:13" s="4" customFormat="1" x14ac:dyDescent="0.25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</row>
    <row r="603" spans="1:13" s="4" customFormat="1" x14ac:dyDescent="0.25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</row>
    <row r="604" spans="1:13" s="4" customFormat="1" x14ac:dyDescent="0.25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</row>
    <row r="605" spans="1:13" s="4" customFormat="1" x14ac:dyDescent="0.25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</row>
    <row r="606" spans="1:13" s="4" customFormat="1" x14ac:dyDescent="0.25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</row>
    <row r="607" spans="1:13" s="4" customFormat="1" x14ac:dyDescent="0.25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</row>
    <row r="608" spans="1:13" s="4" customFormat="1" x14ac:dyDescent="0.25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</row>
    <row r="609" spans="1:13" s="4" customFormat="1" x14ac:dyDescent="0.25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</row>
    <row r="610" spans="1:13" s="4" customFormat="1" x14ac:dyDescent="0.25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</row>
    <row r="611" spans="1:13" s="4" customFormat="1" x14ac:dyDescent="0.25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</row>
    <row r="612" spans="1:13" s="4" customFormat="1" x14ac:dyDescent="0.25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</row>
    <row r="613" spans="1:13" s="4" customFormat="1" x14ac:dyDescent="0.25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</row>
    <row r="614" spans="1:13" s="4" customFormat="1" x14ac:dyDescent="0.25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</row>
    <row r="615" spans="1:13" s="4" customFormat="1" x14ac:dyDescent="0.25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</row>
    <row r="616" spans="1:13" s="4" customFormat="1" x14ac:dyDescent="0.25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</row>
    <row r="617" spans="1:13" s="4" customFormat="1" x14ac:dyDescent="0.25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</row>
    <row r="618" spans="1:13" s="4" customFormat="1" x14ac:dyDescent="0.25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</row>
    <row r="619" spans="1:13" s="4" customFormat="1" x14ac:dyDescent="0.25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</row>
    <row r="620" spans="1:13" s="4" customFormat="1" x14ac:dyDescent="0.25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</row>
    <row r="621" spans="1:13" s="4" customFormat="1" x14ac:dyDescent="0.25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</row>
    <row r="622" spans="1:13" s="4" customFormat="1" x14ac:dyDescent="0.25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</row>
    <row r="623" spans="1:13" s="4" customFormat="1" x14ac:dyDescent="0.25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</row>
    <row r="624" spans="1:13" s="4" customFormat="1" x14ac:dyDescent="0.25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</row>
    <row r="625" spans="1:13" s="4" customFormat="1" x14ac:dyDescent="0.25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</row>
    <row r="626" spans="1:13" s="4" customFormat="1" x14ac:dyDescent="0.25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</row>
    <row r="627" spans="1:13" s="4" customFormat="1" x14ac:dyDescent="0.25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</row>
    <row r="628" spans="1:13" s="4" customFormat="1" x14ac:dyDescent="0.25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</row>
    <row r="629" spans="1:13" s="4" customFormat="1" x14ac:dyDescent="0.25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</row>
    <row r="630" spans="1:13" s="4" customFormat="1" x14ac:dyDescent="0.25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</row>
    <row r="631" spans="1:13" s="4" customFormat="1" x14ac:dyDescent="0.25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</row>
    <row r="632" spans="1:13" s="4" customFormat="1" x14ac:dyDescent="0.25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</row>
    <row r="633" spans="1:13" s="4" customFormat="1" x14ac:dyDescent="0.25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</row>
    <row r="634" spans="1:13" s="4" customFormat="1" x14ac:dyDescent="0.25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</row>
    <row r="635" spans="1:13" s="4" customFormat="1" x14ac:dyDescent="0.25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</row>
    <row r="636" spans="1:13" s="4" customFormat="1" x14ac:dyDescent="0.25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</row>
    <row r="637" spans="1:13" s="4" customFormat="1" x14ac:dyDescent="0.25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</row>
    <row r="638" spans="1:13" s="4" customFormat="1" x14ac:dyDescent="0.25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</row>
    <row r="639" spans="1:13" s="4" customFormat="1" x14ac:dyDescent="0.25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</row>
    <row r="640" spans="1:13" s="4" customFormat="1" x14ac:dyDescent="0.25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</row>
    <row r="641" spans="1:13" s="4" customFormat="1" x14ac:dyDescent="0.25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</row>
    <row r="642" spans="1:13" s="4" customFormat="1" x14ac:dyDescent="0.25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</row>
    <row r="643" spans="1:13" s="4" customFormat="1" x14ac:dyDescent="0.25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</row>
    <row r="644" spans="1:13" s="4" customFormat="1" x14ac:dyDescent="0.25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</row>
    <row r="645" spans="1:13" s="4" customFormat="1" x14ac:dyDescent="0.25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</row>
    <row r="646" spans="1:13" s="4" customFormat="1" x14ac:dyDescent="0.25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</row>
    <row r="647" spans="1:13" s="4" customFormat="1" x14ac:dyDescent="0.25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</row>
    <row r="648" spans="1:13" s="4" customFormat="1" x14ac:dyDescent="0.25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</row>
    <row r="649" spans="1:13" s="4" customFormat="1" x14ac:dyDescent="0.25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</row>
    <row r="650" spans="1:13" s="4" customFormat="1" x14ac:dyDescent="0.25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</row>
    <row r="651" spans="1:13" s="4" customFormat="1" x14ac:dyDescent="0.25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</row>
    <row r="652" spans="1:13" s="4" customFormat="1" x14ac:dyDescent="0.25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</row>
    <row r="653" spans="1:13" s="4" customFormat="1" x14ac:dyDescent="0.25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</row>
    <row r="654" spans="1:13" s="4" customFormat="1" x14ac:dyDescent="0.25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</row>
    <row r="655" spans="1:13" s="4" customFormat="1" x14ac:dyDescent="0.25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</row>
    <row r="656" spans="1:13" s="4" customFormat="1" x14ac:dyDescent="0.25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</row>
    <row r="657" spans="1:13" s="4" customFormat="1" x14ac:dyDescent="0.25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</row>
    <row r="658" spans="1:13" s="4" customFormat="1" x14ac:dyDescent="0.25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</row>
    <row r="659" spans="1:13" s="4" customFormat="1" x14ac:dyDescent="0.25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</row>
    <row r="660" spans="1:13" s="4" customFormat="1" x14ac:dyDescent="0.25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</row>
    <row r="661" spans="1:13" s="4" customFormat="1" x14ac:dyDescent="0.25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</row>
    <row r="662" spans="1:13" s="4" customFormat="1" x14ac:dyDescent="0.25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</row>
    <row r="663" spans="1:13" s="4" customFormat="1" x14ac:dyDescent="0.25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</row>
    <row r="664" spans="1:13" s="4" customFormat="1" x14ac:dyDescent="0.25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</row>
    <row r="665" spans="1:13" s="4" customFormat="1" x14ac:dyDescent="0.25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</row>
    <row r="666" spans="1:13" s="4" customFormat="1" x14ac:dyDescent="0.25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</row>
    <row r="667" spans="1:13" s="4" customFormat="1" x14ac:dyDescent="0.25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</row>
    <row r="668" spans="1:13" s="4" customFormat="1" x14ac:dyDescent="0.25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</row>
    <row r="669" spans="1:13" s="4" customFormat="1" x14ac:dyDescent="0.25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</row>
    <row r="670" spans="1:13" s="4" customFormat="1" x14ac:dyDescent="0.25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</row>
    <row r="671" spans="1:13" s="4" customFormat="1" x14ac:dyDescent="0.25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</row>
    <row r="672" spans="1:13" s="4" customFormat="1" x14ac:dyDescent="0.25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</row>
    <row r="673" spans="1:13" s="4" customFormat="1" x14ac:dyDescent="0.25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</row>
    <row r="674" spans="1:13" s="4" customFormat="1" x14ac:dyDescent="0.25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</row>
    <row r="675" spans="1:13" s="4" customFormat="1" x14ac:dyDescent="0.25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</row>
    <row r="676" spans="1:13" s="4" customFormat="1" x14ac:dyDescent="0.25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</row>
    <row r="677" spans="1:13" s="4" customFormat="1" x14ac:dyDescent="0.25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</row>
    <row r="678" spans="1:13" s="4" customFormat="1" x14ac:dyDescent="0.25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</row>
    <row r="679" spans="1:13" s="4" customFormat="1" x14ac:dyDescent="0.25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</row>
    <row r="680" spans="1:13" s="4" customFormat="1" x14ac:dyDescent="0.25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</row>
    <row r="681" spans="1:13" s="4" customFormat="1" x14ac:dyDescent="0.25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</row>
    <row r="682" spans="1:13" s="4" customFormat="1" x14ac:dyDescent="0.25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</row>
    <row r="683" spans="1:13" s="4" customFormat="1" x14ac:dyDescent="0.25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</row>
    <row r="684" spans="1:13" s="4" customFormat="1" x14ac:dyDescent="0.25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</row>
    <row r="685" spans="1:13" s="4" customFormat="1" x14ac:dyDescent="0.25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</row>
    <row r="686" spans="1:13" s="4" customFormat="1" x14ac:dyDescent="0.25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</row>
    <row r="687" spans="1:13" s="4" customFormat="1" x14ac:dyDescent="0.25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</row>
    <row r="688" spans="1:13" s="4" customFormat="1" x14ac:dyDescent="0.25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</row>
    <row r="689" spans="1:13" s="4" customFormat="1" x14ac:dyDescent="0.25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</row>
    <row r="690" spans="1:13" s="4" customFormat="1" x14ac:dyDescent="0.25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</row>
    <row r="691" spans="1:13" s="4" customFormat="1" x14ac:dyDescent="0.25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</row>
    <row r="692" spans="1:13" s="4" customFormat="1" x14ac:dyDescent="0.25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</row>
    <row r="693" spans="1:13" s="4" customFormat="1" x14ac:dyDescent="0.25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</row>
    <row r="694" spans="1:13" s="4" customFormat="1" x14ac:dyDescent="0.25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</row>
    <row r="695" spans="1:13" s="4" customFormat="1" x14ac:dyDescent="0.25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</row>
    <row r="696" spans="1:13" s="4" customFormat="1" x14ac:dyDescent="0.25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</row>
    <row r="697" spans="1:13" s="4" customFormat="1" x14ac:dyDescent="0.25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</row>
    <row r="698" spans="1:13" s="4" customFormat="1" x14ac:dyDescent="0.25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</row>
    <row r="699" spans="1:13" s="4" customFormat="1" x14ac:dyDescent="0.25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</row>
    <row r="700" spans="1:13" s="4" customFormat="1" x14ac:dyDescent="0.25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</row>
    <row r="701" spans="1:13" s="4" customFormat="1" x14ac:dyDescent="0.25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</row>
    <row r="702" spans="1:13" s="4" customFormat="1" x14ac:dyDescent="0.25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</row>
    <row r="703" spans="1:13" s="4" customFormat="1" x14ac:dyDescent="0.25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</row>
    <row r="704" spans="1:13" s="4" customFormat="1" x14ac:dyDescent="0.25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</row>
    <row r="705" spans="1:13" s="4" customFormat="1" x14ac:dyDescent="0.25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</row>
    <row r="706" spans="1:13" s="4" customFormat="1" x14ac:dyDescent="0.25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</row>
    <row r="707" spans="1:13" s="4" customFormat="1" x14ac:dyDescent="0.25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</row>
    <row r="708" spans="1:13" s="4" customFormat="1" x14ac:dyDescent="0.25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</row>
    <row r="709" spans="1:13" s="4" customFormat="1" x14ac:dyDescent="0.25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</row>
    <row r="710" spans="1:13" s="4" customFormat="1" x14ac:dyDescent="0.25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</row>
    <row r="711" spans="1:13" s="4" customFormat="1" x14ac:dyDescent="0.25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</row>
    <row r="712" spans="1:13" s="4" customFormat="1" x14ac:dyDescent="0.25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</row>
    <row r="713" spans="1:13" s="4" customFormat="1" x14ac:dyDescent="0.25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</row>
    <row r="714" spans="1:13" s="4" customFormat="1" x14ac:dyDescent="0.25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</row>
    <row r="715" spans="1:13" s="4" customFormat="1" x14ac:dyDescent="0.25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</row>
    <row r="716" spans="1:13" s="4" customFormat="1" x14ac:dyDescent="0.25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</row>
    <row r="717" spans="1:13" s="4" customFormat="1" x14ac:dyDescent="0.25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</row>
    <row r="718" spans="1:13" s="4" customFormat="1" x14ac:dyDescent="0.25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</row>
    <row r="719" spans="1:13" s="4" customFormat="1" x14ac:dyDescent="0.25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</row>
    <row r="720" spans="1:13" s="4" customFormat="1" x14ac:dyDescent="0.25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</row>
    <row r="721" spans="1:13" s="4" customFormat="1" x14ac:dyDescent="0.25">
      <c r="A721" s="11"/>
      <c r="B721" s="11"/>
      <c r="C721" s="11"/>
      <c r="D721" s="11"/>
      <c r="E721" s="9"/>
      <c r="F721" s="9"/>
      <c r="G721" s="12"/>
      <c r="H721" s="12"/>
      <c r="I721" s="12"/>
      <c r="J721" s="12"/>
      <c r="K721" s="9"/>
      <c r="L721" s="9"/>
      <c r="M721" s="9"/>
    </row>
    <row r="722" spans="1:13" s="4" customFormat="1" x14ac:dyDescent="0.25">
      <c r="A722" s="11"/>
      <c r="B722" s="11"/>
      <c r="C722" s="11"/>
      <c r="D722" s="11"/>
      <c r="E722" s="9"/>
      <c r="F722" s="9"/>
      <c r="G722" s="12"/>
      <c r="H722" s="12"/>
      <c r="I722" s="12"/>
      <c r="J722" s="12"/>
      <c r="K722" s="9"/>
      <c r="L722" s="9"/>
      <c r="M722" s="9"/>
    </row>
    <row r="723" spans="1:13" s="4" customFormat="1" x14ac:dyDescent="0.25">
      <c r="A723" s="11"/>
      <c r="B723" s="11"/>
      <c r="C723" s="11"/>
      <c r="D723" s="11"/>
      <c r="E723" s="9"/>
      <c r="F723" s="9"/>
      <c r="G723" s="12"/>
      <c r="H723" s="12"/>
      <c r="I723" s="12"/>
      <c r="J723" s="12"/>
      <c r="K723" s="9"/>
      <c r="L723" s="9"/>
      <c r="M723" s="9"/>
    </row>
    <row r="724" spans="1:13" s="4" customFormat="1" x14ac:dyDescent="0.25">
      <c r="A724" s="11"/>
      <c r="B724" s="11"/>
      <c r="C724" s="11"/>
      <c r="D724" s="11"/>
      <c r="E724" s="9"/>
      <c r="F724" s="9"/>
      <c r="G724" s="12"/>
      <c r="H724" s="12"/>
      <c r="I724" s="12"/>
      <c r="J724" s="12"/>
      <c r="K724" s="9"/>
      <c r="L724" s="9"/>
      <c r="M724" s="9"/>
    </row>
    <row r="725" spans="1:13" s="4" customFormat="1" x14ac:dyDescent="0.25">
      <c r="A725" s="11"/>
      <c r="B725" s="11"/>
      <c r="C725" s="11"/>
      <c r="D725" s="11"/>
      <c r="E725" s="9"/>
      <c r="F725" s="9"/>
      <c r="G725" s="12"/>
      <c r="H725" s="12"/>
      <c r="I725" s="12"/>
      <c r="J725" s="12"/>
      <c r="K725" s="9"/>
      <c r="L725" s="9"/>
      <c r="M725" s="9"/>
    </row>
    <row r="726" spans="1:13" s="4" customFormat="1" x14ac:dyDescent="0.25">
      <c r="A726" s="11"/>
      <c r="B726" s="11"/>
      <c r="C726" s="11"/>
      <c r="D726" s="11"/>
      <c r="E726" s="9"/>
      <c r="F726" s="9"/>
      <c r="G726" s="12"/>
      <c r="H726" s="12"/>
      <c r="I726" s="12"/>
      <c r="J726" s="12"/>
      <c r="K726" s="9"/>
      <c r="L726" s="9"/>
      <c r="M726" s="9"/>
    </row>
  </sheetData>
  <sheetProtection algorithmName="SHA-512" hashValue="EFVU9Zo55kHW4Q/pVc4gxFQ2d88SoCuXCT5jXBb7nR/YkQrEUU/jtdsRhgcluLFnZjI8rdVpojhNi09Sl2xkVQ==" saltValue="defddJ7z4G8eMVdOU+0eSQ==" spinCount="100000" sheet="1" objects="1" scenarios="1"/>
  <mergeCells count="68">
    <mergeCell ref="A56:K56"/>
    <mergeCell ref="A59:K59"/>
    <mergeCell ref="N54:O54"/>
    <mergeCell ref="N55:O55"/>
    <mergeCell ref="N56:O56"/>
    <mergeCell ref="N59:O59"/>
    <mergeCell ref="N57:O57"/>
    <mergeCell ref="A57:K57"/>
    <mergeCell ref="N58:O58"/>
    <mergeCell ref="F58:K58"/>
    <mergeCell ref="A58:E58"/>
    <mergeCell ref="B54:K54"/>
    <mergeCell ref="B55:K55"/>
    <mergeCell ref="N51:P51"/>
    <mergeCell ref="B51:K51"/>
    <mergeCell ref="N52:O52"/>
    <mergeCell ref="B52:K52"/>
    <mergeCell ref="N53:O53"/>
    <mergeCell ref="B53:K53"/>
    <mergeCell ref="B13:E13"/>
    <mergeCell ref="A5:E5"/>
    <mergeCell ref="B6:E6"/>
    <mergeCell ref="B7:E7"/>
    <mergeCell ref="A1:L1"/>
    <mergeCell ref="A2:L2"/>
    <mergeCell ref="A3:L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14:K14"/>
    <mergeCell ref="A15:L15"/>
    <mergeCell ref="A24:K24"/>
    <mergeCell ref="A25:K25"/>
    <mergeCell ref="E20:F20"/>
    <mergeCell ref="E21:F21"/>
    <mergeCell ref="E22:F22"/>
    <mergeCell ref="E23:F23"/>
    <mergeCell ref="B27:K27"/>
    <mergeCell ref="B28:K28"/>
    <mergeCell ref="B29:K29"/>
    <mergeCell ref="B30:K30"/>
    <mergeCell ref="A26:L26"/>
    <mergeCell ref="B31:K31"/>
    <mergeCell ref="A32:K32"/>
    <mergeCell ref="A33:L33"/>
    <mergeCell ref="B34:K34"/>
    <mergeCell ref="B35:K35"/>
    <mergeCell ref="B36:K36"/>
    <mergeCell ref="B42:K42"/>
    <mergeCell ref="B43:K43"/>
    <mergeCell ref="A44:K44"/>
    <mergeCell ref="A45:L45"/>
    <mergeCell ref="B37:K37"/>
    <mergeCell ref="B38:K38"/>
    <mergeCell ref="E39:K39"/>
    <mergeCell ref="A41:L41"/>
    <mergeCell ref="A40:K40"/>
    <mergeCell ref="B46:K46"/>
    <mergeCell ref="B47:K47"/>
    <mergeCell ref="B48:K48"/>
    <mergeCell ref="B49:K49"/>
    <mergeCell ref="B50:K50"/>
  </mergeCells>
  <printOptions horizontalCentered="1" verticalCentered="1"/>
  <pageMargins left="0.25" right="0.25" top="0.25" bottom="0.25" header="0.3" footer="0.3"/>
  <pageSetup scale="89" orientation="portrait" r:id="rId1"/>
  <ignoredErrors>
    <ignoredError sqref="A6:A13 A16:A23 A27:A31 A34:A38 A42:A43 A46:A5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showZeros="0" workbookViewId="0">
      <selection sqref="A1:F1"/>
    </sheetView>
  </sheetViews>
  <sheetFormatPr defaultColWidth="9.109375" defaultRowHeight="15.6" x14ac:dyDescent="0.3"/>
  <cols>
    <col min="1" max="1" width="37.109375" style="122" customWidth="1"/>
    <col min="2" max="5" width="20.6640625" style="123" customWidth="1"/>
    <col min="6" max="6" width="20.6640625" style="124" customWidth="1"/>
    <col min="7" max="16384" width="9.109375" style="122"/>
  </cols>
  <sheetData>
    <row r="1" spans="1:6" ht="17.399999999999999" x14ac:dyDescent="0.3">
      <c r="A1" s="247" t="s">
        <v>71</v>
      </c>
      <c r="B1" s="247"/>
      <c r="C1" s="247"/>
      <c r="D1" s="247"/>
      <c r="E1" s="247"/>
      <c r="F1" s="247"/>
    </row>
    <row r="2" spans="1:6" ht="17.399999999999999" x14ac:dyDescent="0.3">
      <c r="A2" s="129"/>
      <c r="B2" s="129"/>
      <c r="C2" s="129"/>
      <c r="D2" s="129"/>
      <c r="E2" s="129"/>
      <c r="F2" s="129"/>
    </row>
    <row r="3" spans="1:6" ht="16.2" thickBot="1" x14ac:dyDescent="0.35"/>
    <row r="4" spans="1:6" ht="30" customHeight="1" thickBot="1" x14ac:dyDescent="0.3">
      <c r="A4" s="126"/>
      <c r="B4" s="127" t="s">
        <v>66</v>
      </c>
      <c r="C4" s="127" t="s">
        <v>67</v>
      </c>
      <c r="D4" s="127" t="s">
        <v>68</v>
      </c>
      <c r="E4" s="127" t="s">
        <v>69</v>
      </c>
      <c r="F4" s="128" t="s">
        <v>73</v>
      </c>
    </row>
    <row r="5" spans="1:6" ht="30" customHeight="1" x14ac:dyDescent="0.25">
      <c r="A5" s="130" t="s">
        <v>74</v>
      </c>
      <c r="B5" s="142">
        <v>0</v>
      </c>
      <c r="C5" s="142">
        <v>0</v>
      </c>
      <c r="D5" s="142">
        <v>0</v>
      </c>
      <c r="E5" s="142"/>
      <c r="F5" s="143">
        <f t="shared" ref="F5:F14" si="0">SUM(B5:E5)</f>
        <v>0</v>
      </c>
    </row>
    <row r="6" spans="1:6" ht="30" customHeight="1" thickBot="1" x14ac:dyDescent="0.3">
      <c r="A6" s="134" t="s">
        <v>72</v>
      </c>
      <c r="B6" s="144">
        <f>IF(B5&gt;25000,B5-B5+25000,B5)</f>
        <v>0</v>
      </c>
      <c r="C6" s="144">
        <f>IF(B5+C5&lt;25000,C5,25000-B6)</f>
        <v>0</v>
      </c>
      <c r="D6" s="144">
        <f>IF(B5+C5+D5&lt;25000,D5,25000-B6-C6)</f>
        <v>0</v>
      </c>
      <c r="E6" s="144">
        <f>IF(B5+C5+D5+E5&lt;25000,E5,25000-B6-C6-D6)</f>
        <v>0</v>
      </c>
      <c r="F6" s="145">
        <f t="shared" si="0"/>
        <v>0</v>
      </c>
    </row>
    <row r="7" spans="1:6" ht="30" customHeight="1" x14ac:dyDescent="0.25">
      <c r="A7" s="131" t="s">
        <v>74</v>
      </c>
      <c r="B7" s="146">
        <v>0</v>
      </c>
      <c r="C7" s="146"/>
      <c r="D7" s="146"/>
      <c r="E7" s="146"/>
      <c r="F7" s="147">
        <f t="shared" si="0"/>
        <v>0</v>
      </c>
    </row>
    <row r="8" spans="1:6" ht="30" customHeight="1" thickBot="1" x14ac:dyDescent="0.3">
      <c r="A8" s="135" t="s">
        <v>72</v>
      </c>
      <c r="B8" s="148">
        <f>IF(B7&gt;25000,B7-B7+25000,B7)</f>
        <v>0</v>
      </c>
      <c r="C8" s="148">
        <f>IF(B7+C7&lt;25000,C7,25000-B8)</f>
        <v>0</v>
      </c>
      <c r="D8" s="148">
        <f>IF(B7+C7+D7&lt;25000,D7,25000-B8-C8)</f>
        <v>0</v>
      </c>
      <c r="E8" s="148">
        <f>IF(B7+C7+D7+E7&lt;25000,E7,25000-B8-C8-D8)</f>
        <v>0</v>
      </c>
      <c r="F8" s="149">
        <f t="shared" si="0"/>
        <v>0</v>
      </c>
    </row>
    <row r="9" spans="1:6" ht="30" customHeight="1" x14ac:dyDescent="0.25">
      <c r="A9" s="132" t="s">
        <v>74</v>
      </c>
      <c r="B9" s="150">
        <v>0</v>
      </c>
      <c r="C9" s="150"/>
      <c r="D9" s="150"/>
      <c r="E9" s="150"/>
      <c r="F9" s="151">
        <f t="shared" si="0"/>
        <v>0</v>
      </c>
    </row>
    <row r="10" spans="1:6" ht="30" customHeight="1" thickBot="1" x14ac:dyDescent="0.3">
      <c r="A10" s="134" t="s">
        <v>72</v>
      </c>
      <c r="B10" s="144">
        <f>IF(B9&gt;25000,B9-B9+25000,B9)</f>
        <v>0</v>
      </c>
      <c r="C10" s="144">
        <f>IF(B9+C9&lt;25000,C9,25000-B10)</f>
        <v>0</v>
      </c>
      <c r="D10" s="144">
        <f>IF(B9+C9+D9&lt;25000,D9,25000-B10-C10)</f>
        <v>0</v>
      </c>
      <c r="E10" s="144">
        <f>IF(B9+C9+D9+E9&lt;25000,E9,25000-B10-C10-D10)</f>
        <v>0</v>
      </c>
      <c r="F10" s="145">
        <f t="shared" si="0"/>
        <v>0</v>
      </c>
    </row>
    <row r="11" spans="1:6" ht="30" customHeight="1" x14ac:dyDescent="0.25">
      <c r="A11" s="131" t="s">
        <v>74</v>
      </c>
      <c r="B11" s="146"/>
      <c r="C11" s="146"/>
      <c r="D11" s="146"/>
      <c r="E11" s="146"/>
      <c r="F11" s="147">
        <f t="shared" si="0"/>
        <v>0</v>
      </c>
    </row>
    <row r="12" spans="1:6" ht="30" customHeight="1" thickBot="1" x14ac:dyDescent="0.3">
      <c r="A12" s="135" t="s">
        <v>72</v>
      </c>
      <c r="B12" s="148">
        <f>IF(B11&gt;25000,B11-B11+25000,B11)</f>
        <v>0</v>
      </c>
      <c r="C12" s="148">
        <f>IF(B11+C11&lt;25000,C11,25000-B12)</f>
        <v>0</v>
      </c>
      <c r="D12" s="148">
        <f>IF(B11+C11+D11&lt;25000,D11,25000-B12-C12)</f>
        <v>0</v>
      </c>
      <c r="E12" s="148">
        <f>IF(B11+C11+D11+E11&lt;25000,E11,25000-B12-C12-D12)</f>
        <v>0</v>
      </c>
      <c r="F12" s="149">
        <f t="shared" si="0"/>
        <v>0</v>
      </c>
    </row>
    <row r="13" spans="1:6" ht="30" customHeight="1" x14ac:dyDescent="0.25">
      <c r="A13" s="132" t="s">
        <v>74</v>
      </c>
      <c r="B13" s="150"/>
      <c r="C13" s="150"/>
      <c r="D13" s="150"/>
      <c r="E13" s="150"/>
      <c r="F13" s="151">
        <f t="shared" si="0"/>
        <v>0</v>
      </c>
    </row>
    <row r="14" spans="1:6" ht="30" customHeight="1" thickBot="1" x14ac:dyDescent="0.3">
      <c r="A14" s="134" t="s">
        <v>72</v>
      </c>
      <c r="B14" s="144">
        <f>IF(B13&gt;25000,B13-B13+25000,B13)</f>
        <v>0</v>
      </c>
      <c r="C14" s="144">
        <f>IF(B13+C13&lt;25000,C13,25000-B14)</f>
        <v>0</v>
      </c>
      <c r="D14" s="144">
        <f>IF(B13+C13+D13&lt;25000,D13,25000-B14-C14)</f>
        <v>0</v>
      </c>
      <c r="E14" s="144">
        <f>IF(B13+C13+D13+E13&lt;25000,E13,25000-B14-C14-D14)</f>
        <v>0</v>
      </c>
      <c r="F14" s="145">
        <f t="shared" si="0"/>
        <v>0</v>
      </c>
    </row>
    <row r="15" spans="1:6" ht="30" customHeight="1" x14ac:dyDescent="0.25">
      <c r="A15" s="136"/>
      <c r="B15" s="152"/>
      <c r="C15" s="152"/>
      <c r="D15" s="152"/>
      <c r="E15" s="152"/>
      <c r="F15" s="153"/>
    </row>
    <row r="16" spans="1:6" ht="30" customHeight="1" x14ac:dyDescent="0.3">
      <c r="A16" s="137" t="s">
        <v>75</v>
      </c>
      <c r="B16" s="154">
        <f t="shared" ref="B16:E17" si="1">B5+B7+B9+B11+B13</f>
        <v>0</v>
      </c>
      <c r="C16" s="154">
        <f t="shared" si="1"/>
        <v>0</v>
      </c>
      <c r="D16" s="154">
        <f t="shared" si="1"/>
        <v>0</v>
      </c>
      <c r="E16" s="154">
        <f t="shared" si="1"/>
        <v>0</v>
      </c>
      <c r="F16" s="155">
        <f>SUM(B16:E16)</f>
        <v>0</v>
      </c>
    </row>
    <row r="17" spans="1:6" ht="30" customHeight="1" x14ac:dyDescent="0.3">
      <c r="A17" s="137" t="s">
        <v>76</v>
      </c>
      <c r="B17" s="154">
        <f t="shared" si="1"/>
        <v>0</v>
      </c>
      <c r="C17" s="154">
        <f t="shared" si="1"/>
        <v>0</v>
      </c>
      <c r="D17" s="154">
        <f t="shared" si="1"/>
        <v>0</v>
      </c>
      <c r="E17" s="154">
        <f t="shared" si="1"/>
        <v>0</v>
      </c>
      <c r="F17" s="155">
        <f>SUM(B17:E17)</f>
        <v>0</v>
      </c>
    </row>
    <row r="18" spans="1:6" ht="30" customHeight="1" thickBot="1" x14ac:dyDescent="0.35">
      <c r="A18" s="138"/>
      <c r="B18" s="156"/>
      <c r="C18" s="156"/>
      <c r="D18" s="156"/>
      <c r="E18" s="156"/>
      <c r="F18" s="157"/>
    </row>
  </sheetData>
  <sheetProtection algorithmName="SHA-512" hashValue="7dduuCwgaLbyLZS7j7YaWizZUTpGzPVyWMwDuDZ+ACzCbwzlRVHUDOIBvAoY1Hqv7cZEjz3ZfZ0zISQKVqDL3Q==" saltValue="zIjFxP237K0iy0PDvEcTNw==" spinCount="100000" sheet="1" objects="1" scenarios="1"/>
  <mergeCells count="1">
    <mergeCell ref="A1:F1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133" customWidth="1"/>
  </cols>
  <sheetData>
    <row r="1" spans="1:1" x14ac:dyDescent="0.3">
      <c r="A1" s="133" t="s">
        <v>79</v>
      </c>
    </row>
    <row r="2" spans="1:1" x14ac:dyDescent="0.3">
      <c r="A2" s="133" t="s">
        <v>80</v>
      </c>
    </row>
    <row r="3" spans="1:1" x14ac:dyDescent="0.3">
      <c r="A3" s="133" t="s">
        <v>81</v>
      </c>
    </row>
    <row r="4" spans="1:1" x14ac:dyDescent="0.3">
      <c r="A4" s="133" t="s">
        <v>82</v>
      </c>
    </row>
    <row r="5" spans="1:1" x14ac:dyDescent="0.3">
      <c r="A5" s="13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Year 1</vt:lpstr>
      <vt:lpstr>Year 2</vt:lpstr>
      <vt:lpstr>Year 3</vt:lpstr>
      <vt:lpstr>Year 4</vt:lpstr>
      <vt:lpstr>Summary</vt:lpstr>
      <vt:lpstr>Subawards</vt:lpstr>
      <vt:lpstr>DataValidation</vt:lpstr>
      <vt:lpstr>Subawards!Print_Area</vt:lpstr>
      <vt:lpstr>Summary!Print_Area</vt:lpstr>
      <vt:lpstr>'Year 1'!Print_Area</vt:lpstr>
      <vt:lpstr>'Year 2'!Print_Area</vt:lpstr>
      <vt:lpstr>'Year 3'!Print_Area</vt:lpstr>
      <vt:lpstr>'Year 4'!Print_Area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2015-07-15T17:33:45Z</cp:lastPrinted>
  <dcterms:created xsi:type="dcterms:W3CDTF">2015-06-22T22:13:02Z</dcterms:created>
  <dcterms:modified xsi:type="dcterms:W3CDTF">2018-04-11T17:27:52Z</dcterms:modified>
</cp:coreProperties>
</file>