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Year 1" sheetId="1" r:id="rId1"/>
    <sheet name="Year 2" sheetId="2" r:id="rId2"/>
    <sheet name="Year 3" sheetId="3" r:id="rId3"/>
    <sheet name="Summary" sheetId="7" r:id="rId4"/>
    <sheet name="Subawards" sheetId="8" r:id="rId5"/>
    <sheet name="DataValidation" sheetId="9" state="hidden" r:id="rId6"/>
  </sheets>
  <definedNames>
    <definedName name="_xlnm.Print_Area" localSheetId="4">Subawards!$A$1:$E$18</definedName>
    <definedName name="_xlnm.Print_Area" localSheetId="3">Summary!$A$1:$L$59</definedName>
    <definedName name="_xlnm.Print_Area" localSheetId="0">'Year 1'!$A$1:$L$59</definedName>
    <definedName name="_xlnm.Print_Area" localSheetId="1">'Year 2'!$A$1:$L$59</definedName>
    <definedName name="_xlnm.Print_Area" localSheetId="2">'Year 3'!$A$1:$L$59</definedName>
  </definedNames>
  <calcPr calcId="152511"/>
</workbook>
</file>

<file path=xl/calcChain.xml><?xml version="1.0" encoding="utf-8"?>
<calcChain xmlns="http://schemas.openxmlformats.org/spreadsheetml/2006/main">
  <c r="F13" i="2" l="1"/>
  <c r="H23" i="1" l="1"/>
  <c r="H22" i="1"/>
  <c r="H21" i="1"/>
  <c r="H20" i="1"/>
  <c r="H19" i="1"/>
  <c r="H18" i="1"/>
  <c r="H17" i="1"/>
  <c r="H16" i="1"/>
  <c r="H13" i="1"/>
  <c r="H12" i="1"/>
  <c r="H11" i="1"/>
  <c r="H10" i="1"/>
  <c r="H9" i="1"/>
  <c r="H8" i="1"/>
  <c r="H7" i="1"/>
  <c r="H6" i="1"/>
  <c r="L31" i="7" l="1"/>
  <c r="L30" i="7"/>
  <c r="L29" i="7"/>
  <c r="L28" i="7"/>
  <c r="L27" i="7"/>
  <c r="C39" i="7" l="1"/>
  <c r="L52" i="7" l="1"/>
  <c r="L53" i="7"/>
  <c r="L54" i="7"/>
  <c r="L55" i="7"/>
  <c r="L51" i="7"/>
  <c r="L47" i="7"/>
  <c r="L48" i="7"/>
  <c r="L49" i="7"/>
  <c r="L46" i="7"/>
  <c r="L43" i="7"/>
  <c r="L42" i="7"/>
  <c r="L35" i="7"/>
  <c r="L36" i="7"/>
  <c r="L37" i="7"/>
  <c r="L38" i="7"/>
  <c r="L34" i="7"/>
  <c r="C17" i="7" l="1"/>
  <c r="C18" i="7"/>
  <c r="C19" i="7"/>
  <c r="C20" i="7"/>
  <c r="C21" i="7"/>
  <c r="C22" i="7"/>
  <c r="C23" i="7"/>
  <c r="C16" i="7"/>
  <c r="L17" i="7"/>
  <c r="L18" i="7"/>
  <c r="L19" i="7"/>
  <c r="L20" i="7"/>
  <c r="L21" i="7"/>
  <c r="L22" i="7"/>
  <c r="L23" i="7"/>
  <c r="L16" i="7"/>
  <c r="L7" i="7"/>
  <c r="L8" i="7"/>
  <c r="L9" i="7"/>
  <c r="L10" i="7"/>
  <c r="L11" i="7"/>
  <c r="L12" i="7"/>
  <c r="L13" i="7"/>
  <c r="L6" i="7"/>
  <c r="F8" i="3" l="1"/>
  <c r="F8" i="2"/>
  <c r="F7" i="2"/>
  <c r="F6" i="2"/>
  <c r="D16" i="8" l="1"/>
  <c r="C16" i="8"/>
  <c r="B16" i="8"/>
  <c r="L50" i="3" l="1"/>
  <c r="P56" i="3"/>
  <c r="L50" i="2"/>
  <c r="P56" i="2"/>
  <c r="P56" i="1"/>
  <c r="L50" i="1"/>
  <c r="L50" i="7" s="1"/>
  <c r="P56" i="7" s="1"/>
  <c r="E16" i="8"/>
  <c r="D14" i="8"/>
  <c r="C14" i="8"/>
  <c r="B14" i="8"/>
  <c r="E13" i="8"/>
  <c r="B12" i="8"/>
  <c r="E11" i="8"/>
  <c r="B10" i="8"/>
  <c r="E9" i="8"/>
  <c r="B8" i="8"/>
  <c r="E7" i="8"/>
  <c r="E5" i="8"/>
  <c r="B6" i="8"/>
  <c r="C10" i="8" l="1"/>
  <c r="C12" i="8"/>
  <c r="D12" i="8" s="1"/>
  <c r="C6" i="8"/>
  <c r="D6" i="8" s="1"/>
  <c r="B17" i="8"/>
  <c r="C8" i="8"/>
  <c r="B6" i="2"/>
  <c r="G6" i="2"/>
  <c r="F13" i="7"/>
  <c r="F12" i="7"/>
  <c r="F11" i="7"/>
  <c r="F10" i="7"/>
  <c r="F9" i="7"/>
  <c r="F8" i="7"/>
  <c r="F7" i="7"/>
  <c r="B13" i="7"/>
  <c r="B12" i="7"/>
  <c r="B11" i="7"/>
  <c r="B10" i="7"/>
  <c r="B9" i="7"/>
  <c r="B8" i="7"/>
  <c r="B7" i="7"/>
  <c r="F6" i="7"/>
  <c r="B6" i="7"/>
  <c r="L44" i="7"/>
  <c r="J23" i="7"/>
  <c r="H23" i="7"/>
  <c r="J22" i="7"/>
  <c r="H22" i="7"/>
  <c r="J21" i="7"/>
  <c r="H21" i="7"/>
  <c r="J20" i="7"/>
  <c r="H20" i="7"/>
  <c r="J19" i="7"/>
  <c r="H19" i="7"/>
  <c r="J18" i="7"/>
  <c r="H18" i="7"/>
  <c r="J17" i="7"/>
  <c r="H17" i="7"/>
  <c r="J16" i="7"/>
  <c r="H16" i="7"/>
  <c r="J13" i="7"/>
  <c r="H13" i="7"/>
  <c r="J12" i="7"/>
  <c r="H12" i="7"/>
  <c r="J11" i="7"/>
  <c r="H11" i="7"/>
  <c r="J10" i="7"/>
  <c r="H10" i="7"/>
  <c r="J9" i="7"/>
  <c r="H9" i="7"/>
  <c r="J8" i="7"/>
  <c r="H8" i="7"/>
  <c r="J7" i="7"/>
  <c r="H7" i="7"/>
  <c r="H6" i="7"/>
  <c r="D10" i="8" l="1"/>
  <c r="E10" i="8" s="1"/>
  <c r="P58" i="1"/>
  <c r="C17" i="8"/>
  <c r="P58" i="2" s="1"/>
  <c r="E14" i="8"/>
  <c r="E12" i="8"/>
  <c r="D8" i="8"/>
  <c r="L40" i="7"/>
  <c r="P55" i="7" s="1"/>
  <c r="F12" i="2"/>
  <c r="F11" i="2"/>
  <c r="F10" i="2"/>
  <c r="F9" i="2"/>
  <c r="B13" i="2"/>
  <c r="B12" i="2"/>
  <c r="B11" i="2"/>
  <c r="B10" i="2"/>
  <c r="B9" i="2"/>
  <c r="B8" i="2"/>
  <c r="B7" i="2"/>
  <c r="F13" i="3"/>
  <c r="F12" i="3"/>
  <c r="F11" i="3"/>
  <c r="F10" i="3"/>
  <c r="F9" i="3"/>
  <c r="F7" i="3"/>
  <c r="B13" i="3"/>
  <c r="B12" i="3"/>
  <c r="B11" i="3"/>
  <c r="B10" i="3"/>
  <c r="B9" i="3"/>
  <c r="B8" i="3"/>
  <c r="B7" i="3"/>
  <c r="B6" i="3"/>
  <c r="F6" i="3"/>
  <c r="L56" i="3"/>
  <c r="L44" i="3"/>
  <c r="L40" i="3"/>
  <c r="P55" i="3" s="1"/>
  <c r="L32" i="3"/>
  <c r="P54" i="3" s="1"/>
  <c r="J23" i="3"/>
  <c r="J22" i="3"/>
  <c r="J21" i="3"/>
  <c r="J20" i="3"/>
  <c r="J19" i="3"/>
  <c r="J18" i="3"/>
  <c r="J17" i="3"/>
  <c r="J16" i="3"/>
  <c r="J13" i="3"/>
  <c r="J12" i="3"/>
  <c r="J11" i="3"/>
  <c r="J10" i="3"/>
  <c r="J9" i="3"/>
  <c r="J8" i="3"/>
  <c r="J7" i="3"/>
  <c r="J6" i="3"/>
  <c r="L44" i="2"/>
  <c r="L40" i="2"/>
  <c r="P55" i="2" s="1"/>
  <c r="L32" i="2"/>
  <c r="P54" i="2" s="1"/>
  <c r="J23" i="2"/>
  <c r="J22" i="2"/>
  <c r="J21" i="2"/>
  <c r="J20" i="2"/>
  <c r="J19" i="2"/>
  <c r="J18" i="2"/>
  <c r="J17" i="2"/>
  <c r="J16" i="2"/>
  <c r="J13" i="2"/>
  <c r="J12" i="2"/>
  <c r="J11" i="2"/>
  <c r="J10" i="2"/>
  <c r="J9" i="2"/>
  <c r="J8" i="2"/>
  <c r="J7" i="2"/>
  <c r="J6" i="2"/>
  <c r="D17" i="8" l="1"/>
  <c r="P58" i="3" s="1"/>
  <c r="L56" i="1"/>
  <c r="L40" i="1"/>
  <c r="P55" i="1" s="1"/>
  <c r="L32" i="1"/>
  <c r="H6" i="2"/>
  <c r="L44" i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J23" i="1"/>
  <c r="J22" i="1"/>
  <c r="J21" i="1"/>
  <c r="J20" i="1"/>
  <c r="J19" i="1"/>
  <c r="J18" i="1"/>
  <c r="J17" i="1"/>
  <c r="J16" i="1"/>
  <c r="J13" i="1"/>
  <c r="J12" i="1"/>
  <c r="J11" i="1"/>
  <c r="J10" i="1"/>
  <c r="J9" i="1"/>
  <c r="J8" i="1"/>
  <c r="J7" i="1"/>
  <c r="J6" i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P54" i="1" l="1"/>
  <c r="L32" i="7"/>
  <c r="P54" i="7" s="1"/>
  <c r="E8" i="8"/>
  <c r="E6" i="8"/>
  <c r="K23" i="2"/>
  <c r="G23" i="3"/>
  <c r="H23" i="3" s="1"/>
  <c r="G16" i="3"/>
  <c r="H16" i="3" s="1"/>
  <c r="K16" i="2"/>
  <c r="K17" i="2"/>
  <c r="G17" i="3"/>
  <c r="H17" i="3" s="1"/>
  <c r="K18" i="2"/>
  <c r="G18" i="3"/>
  <c r="H18" i="3" s="1"/>
  <c r="K19" i="2"/>
  <c r="G19" i="3"/>
  <c r="H19" i="3" s="1"/>
  <c r="G20" i="3"/>
  <c r="H20" i="3" s="1"/>
  <c r="K20" i="2"/>
  <c r="G21" i="3"/>
  <c r="H21" i="3" s="1"/>
  <c r="K21" i="2"/>
  <c r="K22" i="2"/>
  <c r="G22" i="3"/>
  <c r="H22" i="3" s="1"/>
  <c r="K12" i="2"/>
  <c r="G12" i="3"/>
  <c r="H12" i="3" s="1"/>
  <c r="G11" i="3"/>
  <c r="H11" i="3" s="1"/>
  <c r="K11" i="2"/>
  <c r="K9" i="2"/>
  <c r="G9" i="3"/>
  <c r="H9" i="3" s="1"/>
  <c r="G7" i="3"/>
  <c r="H7" i="3" s="1"/>
  <c r="K7" i="2"/>
  <c r="G13" i="3"/>
  <c r="H13" i="3" s="1"/>
  <c r="K13" i="2"/>
  <c r="K6" i="2"/>
  <c r="G6" i="3"/>
  <c r="H6" i="3" s="1"/>
  <c r="K10" i="2"/>
  <c r="G10" i="3"/>
  <c r="H10" i="3" s="1"/>
  <c r="K8" i="2"/>
  <c r="G8" i="3"/>
  <c r="H8" i="3" s="1"/>
  <c r="K23" i="1"/>
  <c r="K16" i="1"/>
  <c r="K19" i="1"/>
  <c r="K18" i="1"/>
  <c r="K20" i="1"/>
  <c r="K22" i="1"/>
  <c r="K21" i="1"/>
  <c r="K8" i="1"/>
  <c r="K6" i="1"/>
  <c r="K10" i="1"/>
  <c r="K7" i="1"/>
  <c r="K12" i="1"/>
  <c r="K13" i="1"/>
  <c r="K9" i="1"/>
  <c r="K17" i="1"/>
  <c r="K11" i="1"/>
  <c r="K6" i="7" l="1"/>
  <c r="K13" i="7"/>
  <c r="K21" i="3"/>
  <c r="K21" i="7" s="1"/>
  <c r="L24" i="2"/>
  <c r="K16" i="3"/>
  <c r="K16" i="7" s="1"/>
  <c r="K19" i="3"/>
  <c r="K19" i="7" s="1"/>
  <c r="K23" i="3"/>
  <c r="K23" i="7" s="1"/>
  <c r="K22" i="3"/>
  <c r="K22" i="7" s="1"/>
  <c r="K18" i="3"/>
  <c r="K18" i="7" s="1"/>
  <c r="K17" i="3"/>
  <c r="K17" i="7" s="1"/>
  <c r="K20" i="3"/>
  <c r="K20" i="7" s="1"/>
  <c r="K6" i="3"/>
  <c r="L14" i="2"/>
  <c r="K11" i="3"/>
  <c r="K11" i="7" s="1"/>
  <c r="K12" i="3"/>
  <c r="K12" i="7" s="1"/>
  <c r="K13" i="3"/>
  <c r="K8" i="3"/>
  <c r="K8" i="7" s="1"/>
  <c r="K7" i="3"/>
  <c r="K7" i="7" s="1"/>
  <c r="K10" i="3"/>
  <c r="K10" i="7" s="1"/>
  <c r="K9" i="3"/>
  <c r="K9" i="7" s="1"/>
  <c r="L24" i="1"/>
  <c r="L14" i="1"/>
  <c r="E17" i="8" l="1"/>
  <c r="P58" i="7" s="1"/>
  <c r="L25" i="2"/>
  <c r="L14" i="3"/>
  <c r="L24" i="3"/>
  <c r="L25" i="1"/>
  <c r="L57" i="1" s="1"/>
  <c r="L25" i="3" l="1"/>
  <c r="L57" i="3" s="1"/>
  <c r="P52" i="3" s="1"/>
  <c r="P59" i="3" s="1"/>
  <c r="P52" i="1"/>
  <c r="P59" i="1" l="1"/>
  <c r="L58" i="1" s="1"/>
  <c r="L59" i="1" s="1"/>
  <c r="L58" i="3"/>
  <c r="L59" i="3" s="1"/>
  <c r="L14" i="7"/>
  <c r="L24" i="7"/>
  <c r="L25" i="7" l="1"/>
  <c r="L56" i="7"/>
  <c r="L56" i="2"/>
  <c r="L57" i="2" s="1"/>
  <c r="P52" i="2" s="1"/>
  <c r="P59" i="2" s="1"/>
  <c r="L57" i="7" l="1"/>
  <c r="L58" i="2"/>
  <c r="L59" i="2" s="1"/>
  <c r="P52" i="7" l="1"/>
  <c r="P59" i="7" l="1"/>
  <c r="L58" i="7" s="1"/>
  <c r="L59" i="7" s="1"/>
</calcChain>
</file>

<file path=xl/comments1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2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3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sharedStrings.xml><?xml version="1.0" encoding="utf-8"?>
<sst xmlns="http://schemas.openxmlformats.org/spreadsheetml/2006/main" count="494" uniqueCount="86">
  <si>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</si>
  <si>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</si>
  <si>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</si>
  <si>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</si>
  <si>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</si>
  <si>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</si>
  <si>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</si>
  <si>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</si>
  <si>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</si>
  <si>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</si>
  <si>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Adjusted Salary</t>
  </si>
  <si>
    <t>Requested Salary</t>
  </si>
  <si>
    <t>SENIOR/KEY PERSONNEL</t>
  </si>
  <si>
    <t>TEXAS TECH UNIVERSITY HEALTH SCIENCES CENTER EL PASO</t>
  </si>
  <si>
    <t>BUDGET PERIOD 1</t>
  </si>
  <si>
    <t>(</t>
  </si>
  <si>
    <t>)</t>
  </si>
  <si>
    <t>TOTAL SENIOR/KEY PERSONNEL</t>
  </si>
  <si>
    <t>Fringe Benefits</t>
  </si>
  <si>
    <t>TOTAL OTHER PERSONNEL</t>
  </si>
  <si>
    <t>Post Doctoral Associates</t>
  </si>
  <si>
    <t>Graduate Students</t>
  </si>
  <si>
    <t>Undergraduate Students</t>
  </si>
  <si>
    <t>Other:  Technical/Professional Staff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</si>
  <si>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</si>
  <si>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</si>
  <si>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</si>
  <si>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</si>
  <si>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</si>
  <si>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</si>
  <si>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</si>
  <si>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</si>
  <si>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</si>
  <si>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</si>
  <si>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</si>
  <si>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</si>
  <si>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</si>
  <si>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</si>
  <si>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</si>
  <si>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</si>
  <si>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</si>
  <si>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</si>
  <si>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</si>
  <si>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</si>
  <si>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</si>
  <si>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</si>
  <si>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Cognizant Federal Agency:  DHHS, Theodore Foster, (214) 767-3261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</si>
  <si>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</si>
  <si>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</si>
  <si>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</si>
  <si>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</si>
  <si>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</si>
  <si>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</si>
  <si>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</si>
  <si>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</si>
  <si>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</si>
  <si>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INDIRECT COST (53% of Indirect Cost Base)</t>
  </si>
  <si>
    <t>BUDGET PERIOD 2</t>
  </si>
  <si>
    <t>BUDGET PERIOD 3</t>
  </si>
  <si>
    <t>SUMMARY BUDGET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</si>
  <si>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</si>
  <si>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</si>
  <si>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</si>
  <si>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</si>
  <si>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</si>
  <si>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t>Year 1</t>
  </si>
  <si>
    <t>Year 2</t>
  </si>
  <si>
    <t>Year 3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</si>
  <si>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</si>
  <si>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</si>
  <si>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</si>
  <si>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</si>
  <si>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</si>
  <si>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</si>
  <si>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</si>
  <si>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r>
      <t xml:space="preserve">Subawards/Consortium/Contractual Costs </t>
    </r>
    <r>
      <rPr>
        <sz val="9"/>
        <color rgb="FFFF0000"/>
        <rFont val="Arial"/>
        <family val="2"/>
      </rPr>
      <t>(Note:  Individual Amounts Must Be Entered on Subaward Spreadsheet)</t>
    </r>
  </si>
  <si>
    <t>PD/PI</t>
  </si>
  <si>
    <t>Co-Investigator</t>
  </si>
  <si>
    <t>Collaborator</t>
  </si>
  <si>
    <t>Faculty</t>
  </si>
  <si>
    <t>Other</t>
  </si>
  <si>
    <t>Institutional Base Salary</t>
  </si>
  <si>
    <t>Total Participant Support Costs</t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</si>
  <si>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</si>
  <si>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</si>
  <si>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 </t>
    </r>
    <r>
      <rPr>
        <i/>
        <sz val="9"/>
        <color rgb="FFFF0000"/>
        <rFont val="Arial"/>
        <family val="2"/>
      </rPr>
      <t>Please Specify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</si>
</sst>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[$$-409]#,##0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</font>
    <font>
      <i/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gray0625">
        <fgColor theme="7"/>
        <bgColor theme="0" tint="-4.9989318521683403E-2"/>
      </patternFill>
    </fill>
    <fill>
      <patternFill patternType="gray0625">
        <fgColor theme="7" tint="-0.24994659260841701"/>
        <bgColor theme="0" tint="-4.9989318521683403E-2"/>
      </patternFill>
    </fill>
    <fill>
      <patternFill patternType="solid">
        <fgColor theme="7" tint="-0.24994659260841701"/>
        <bgColor indexed="64"/>
      </patternFill>
    </fill>
  </fills>
  <borders count="82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/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/>
      <bottom style="hair">
        <color theme="7" tint="-0.24994659260841701"/>
      </bottom>
      <diagonal/>
    </border>
    <border>
      <left/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/>
      <bottom style="medium">
        <color theme="7" tint="-0.2499465926084170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4" xfId="0" quotePrefix="1" applyNumberFormat="1" applyFont="1" applyBorder="1" applyAlignment="1">
      <alignment horizontal="center"/>
    </xf>
    <xf numFmtId="0" fontId="3" fillId="0" borderId="8" xfId="0" quotePrefix="1" applyNumberFormat="1" applyFont="1" applyBorder="1" applyAlignment="1">
      <alignment horizontal="center"/>
    </xf>
    <xf numFmtId="0" fontId="3" fillId="0" borderId="14" xfId="0" quotePrefix="1" applyNumberFormat="1" applyFont="1" applyBorder="1" applyAlignment="1">
      <alignment horizontal="center"/>
    </xf>
    <xf numFmtId="0" fontId="3" fillId="0" borderId="30" xfId="0" quotePrefix="1" applyNumberFormat="1" applyFont="1" applyBorder="1" applyAlignment="1">
      <alignment horizontal="center"/>
    </xf>
    <xf numFmtId="0" fontId="3" fillId="0" borderId="31" xfId="0" quotePrefix="1" applyNumberFormat="1" applyFont="1" applyBorder="1" applyAlignment="1">
      <alignment horizontal="center"/>
    </xf>
    <xf numFmtId="0" fontId="3" fillId="0" borderId="32" xfId="0" quotePrefix="1" applyNumberFormat="1" applyFont="1" applyBorder="1" applyAlignment="1">
      <alignment horizontal="center"/>
    </xf>
    <xf numFmtId="0" fontId="3" fillId="0" borderId="33" xfId="0" quotePrefix="1" applyNumberFormat="1" applyFont="1" applyBorder="1" applyAlignment="1">
      <alignment horizontal="center"/>
    </xf>
    <xf numFmtId="0" fontId="3" fillId="0" borderId="36" xfId="0" quotePrefix="1" applyNumberFormat="1" applyFont="1" applyBorder="1" applyAlignment="1">
      <alignment horizontal="center"/>
    </xf>
    <xf numFmtId="0" fontId="3" fillId="0" borderId="37" xfId="0" quotePrefix="1" applyNumberFormat="1" applyFont="1" applyBorder="1" applyAlignment="1">
      <alignment horizontal="center"/>
    </xf>
    <xf numFmtId="0" fontId="3" fillId="0" borderId="38" xfId="0" quotePrefix="1" applyNumberFormat="1" applyFont="1" applyBorder="1" applyAlignment="1">
      <alignment horizontal="center"/>
    </xf>
    <xf numFmtId="0" fontId="3" fillId="0" borderId="39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0" fontId="3" fillId="0" borderId="15" xfId="0" quotePrefix="1" applyNumberFormat="1" applyFont="1" applyBorder="1" applyAlignment="1">
      <alignment horizontal="center"/>
    </xf>
    <xf numFmtId="0" fontId="3" fillId="0" borderId="41" xfId="0" quotePrefix="1" applyNumberFormat="1" applyFont="1" applyBorder="1" applyAlignment="1">
      <alignment horizontal="center"/>
    </xf>
    <xf numFmtId="0" fontId="3" fillId="2" borderId="3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5" fontId="3" fillId="2" borderId="34" xfId="0" applyNumberFormat="1" applyFont="1" applyFill="1" applyBorder="1" applyAlignment="1">
      <alignment horizontal="center" wrapText="1"/>
    </xf>
    <xf numFmtId="5" fontId="3" fillId="2" borderId="10" xfId="0" applyNumberFormat="1" applyFont="1" applyFill="1" applyBorder="1" applyAlignment="1">
      <alignment horizontal="center" wrapText="1"/>
    </xf>
    <xf numFmtId="5" fontId="3" fillId="2" borderId="16" xfId="0" applyNumberFormat="1" applyFont="1" applyFill="1" applyBorder="1" applyAlignment="1">
      <alignment horizontal="center" wrapText="1"/>
    </xf>
    <xf numFmtId="165" fontId="3" fillId="2" borderId="6" xfId="0" applyNumberFormat="1" applyFont="1" applyFill="1" applyBorder="1" applyAlignment="1">
      <alignment horizontal="center" wrapText="1"/>
    </xf>
    <xf numFmtId="165" fontId="3" fillId="0" borderId="6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wrapText="1"/>
    </xf>
    <xf numFmtId="165" fontId="3" fillId="2" borderId="6" xfId="0" applyNumberFormat="1" applyFont="1" applyFill="1" applyBorder="1" applyAlignment="1" applyProtection="1">
      <alignment horizontal="center" wrapText="1"/>
    </xf>
    <xf numFmtId="0" fontId="3" fillId="0" borderId="42" xfId="0" quotePrefix="1" applyNumberFormat="1" applyFont="1" applyBorder="1" applyAlignment="1">
      <alignment horizontal="center"/>
    </xf>
    <xf numFmtId="0" fontId="3" fillId="0" borderId="43" xfId="0" quotePrefix="1" applyNumberFormat="1" applyFont="1" applyBorder="1" applyAlignment="1">
      <alignment horizontal="center"/>
    </xf>
    <xf numFmtId="164" fontId="3" fillId="0" borderId="21" xfId="0" applyNumberFormat="1" applyFont="1" applyFill="1" applyBorder="1" applyAlignment="1">
      <alignment wrapText="1"/>
    </xf>
    <xf numFmtId="164" fontId="4" fillId="2" borderId="29" xfId="0" applyNumberFormat="1" applyFont="1" applyFill="1" applyBorder="1" applyAlignment="1">
      <alignment wrapText="1"/>
    </xf>
    <xf numFmtId="164" fontId="3" fillId="0" borderId="7" xfId="0" applyNumberFormat="1" applyFont="1" applyBorder="1" applyAlignment="1">
      <alignment wrapText="1"/>
    </xf>
    <xf numFmtId="0" fontId="6" fillId="0" borderId="47" xfId="0" applyNumberFormat="1" applyFont="1" applyBorder="1" applyAlignment="1">
      <alignment horizontal="left"/>
    </xf>
    <xf numFmtId="164" fontId="3" fillId="3" borderId="2" xfId="0" applyNumberFormat="1" applyFont="1" applyFill="1" applyBorder="1" applyAlignment="1">
      <alignment wrapText="1"/>
    </xf>
    <xf numFmtId="0" fontId="3" fillId="0" borderId="15" xfId="0" quotePrefix="1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wrapText="1"/>
    </xf>
    <xf numFmtId="0" fontId="2" fillId="0" borderId="49" xfId="0" applyNumberFormat="1" applyFont="1" applyBorder="1" applyAlignment="1">
      <alignment horizontal="left"/>
    </xf>
    <xf numFmtId="0" fontId="2" fillId="0" borderId="50" xfId="0" applyNumberFormat="1" applyFont="1" applyBorder="1" applyAlignment="1">
      <alignment horizontal="left"/>
    </xf>
    <xf numFmtId="0" fontId="1" fillId="0" borderId="0" xfId="0" applyFont="1" applyFill="1" applyAlignment="1">
      <alignment wrapText="1"/>
    </xf>
    <xf numFmtId="164" fontId="4" fillId="2" borderId="20" xfId="0" applyNumberFormat="1" applyFont="1" applyFill="1" applyBorder="1" applyAlignment="1">
      <alignment wrapText="1"/>
    </xf>
    <xf numFmtId="0" fontId="3" fillId="0" borderId="5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wrapText="1"/>
    </xf>
    <xf numFmtId="0" fontId="1" fillId="0" borderId="51" xfId="0" applyFont="1" applyBorder="1" applyAlignment="1">
      <alignment horizontal="left" wrapText="1"/>
    </xf>
    <xf numFmtId="0" fontId="3" fillId="0" borderId="37" xfId="0" quotePrefix="1" applyNumberFormat="1" applyFont="1" applyBorder="1" applyAlignment="1">
      <alignment horizontal="center"/>
    </xf>
    <xf numFmtId="0" fontId="3" fillId="0" borderId="38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0" fontId="3" fillId="0" borderId="41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5" fontId="3" fillId="4" borderId="6" xfId="0" applyNumberFormat="1" applyFont="1" applyFill="1" applyBorder="1" applyAlignment="1">
      <alignment horizontal="center" wrapText="1"/>
    </xf>
    <xf numFmtId="165" fontId="3" fillId="4" borderId="6" xfId="0" applyNumberFormat="1" applyFont="1" applyFill="1" applyBorder="1" applyAlignment="1" applyProtection="1">
      <alignment horizontal="center" wrapText="1"/>
    </xf>
    <xf numFmtId="9" fontId="3" fillId="4" borderId="6" xfId="0" applyNumberFormat="1" applyFont="1" applyFill="1" applyBorder="1" applyAlignment="1">
      <alignment horizontal="center" wrapText="1"/>
    </xf>
    <xf numFmtId="165" fontId="3" fillId="4" borderId="10" xfId="0" applyNumberFormat="1" applyFont="1" applyFill="1" applyBorder="1" applyAlignment="1">
      <alignment horizontal="center" wrapText="1"/>
    </xf>
    <xf numFmtId="9" fontId="3" fillId="4" borderId="10" xfId="0" applyNumberFormat="1" applyFont="1" applyFill="1" applyBorder="1" applyAlignment="1">
      <alignment horizontal="center" wrapText="1"/>
    </xf>
    <xf numFmtId="165" fontId="3" fillId="4" borderId="16" xfId="0" applyNumberFormat="1" applyFont="1" applyFill="1" applyBorder="1" applyAlignment="1">
      <alignment horizontal="center" wrapText="1"/>
    </xf>
    <xf numFmtId="9" fontId="3" fillId="4" borderId="1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5" fontId="3" fillId="4" borderId="34" xfId="0" applyNumberFormat="1" applyFont="1" applyFill="1" applyBorder="1" applyAlignment="1">
      <alignment horizontal="center" wrapText="1"/>
    </xf>
    <xf numFmtId="9" fontId="3" fillId="4" borderId="34" xfId="0" applyNumberFormat="1" applyFont="1" applyFill="1" applyBorder="1" applyAlignment="1">
      <alignment horizontal="center" wrapText="1"/>
    </xf>
    <xf numFmtId="0" fontId="3" fillId="4" borderId="34" xfId="0" applyFont="1" applyFill="1" applyBorder="1" applyAlignment="1">
      <alignment horizontal="center" wrapText="1"/>
    </xf>
    <xf numFmtId="5" fontId="3" fillId="4" borderId="10" xfId="0" applyNumberFormat="1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5" fontId="3" fillId="4" borderId="16" xfId="0" applyNumberFormat="1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wrapText="1"/>
    </xf>
    <xf numFmtId="164" fontId="4" fillId="0" borderId="21" xfId="0" applyNumberFormat="1" applyFont="1" applyFill="1" applyBorder="1" applyAlignment="1">
      <alignment wrapText="1"/>
    </xf>
    <xf numFmtId="0" fontId="3" fillId="2" borderId="6" xfId="0" applyFont="1" applyFill="1" applyBorder="1" applyAlignment="1" applyProtection="1">
      <alignment horizontal="center" wrapText="1"/>
    </xf>
    <xf numFmtId="5" fontId="3" fillId="2" borderId="34" xfId="0" applyNumberFormat="1" applyFont="1" applyFill="1" applyBorder="1" applyAlignment="1" applyProtection="1">
      <alignment horizontal="center" wrapText="1"/>
    </xf>
    <xf numFmtId="5" fontId="3" fillId="2" borderId="10" xfId="0" applyNumberFormat="1" applyFont="1" applyFill="1" applyBorder="1" applyAlignment="1" applyProtection="1">
      <alignment horizontal="center" wrapText="1"/>
    </xf>
    <xf numFmtId="5" fontId="3" fillId="2" borderId="16" xfId="0" applyNumberFormat="1" applyFont="1" applyFill="1" applyBorder="1" applyAlignment="1" applyProtection="1">
      <alignment horizontal="center" wrapText="1"/>
    </xf>
    <xf numFmtId="0" fontId="3" fillId="2" borderId="34" xfId="0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center" wrapText="1"/>
    </xf>
    <xf numFmtId="165" fontId="3" fillId="0" borderId="6" xfId="0" applyNumberFormat="1" applyFont="1" applyBorder="1" applyAlignment="1" applyProtection="1">
      <alignment wrapText="1"/>
    </xf>
    <xf numFmtId="164" fontId="4" fillId="0" borderId="21" xfId="0" applyNumberFormat="1" applyFont="1" applyFill="1" applyBorder="1" applyAlignment="1" applyProtection="1">
      <alignment wrapText="1"/>
    </xf>
    <xf numFmtId="164" fontId="4" fillId="2" borderId="29" xfId="0" applyNumberFormat="1" applyFont="1" applyFill="1" applyBorder="1" applyAlignment="1" applyProtection="1">
      <alignment wrapText="1"/>
    </xf>
    <xf numFmtId="164" fontId="4" fillId="2" borderId="20" xfId="0" applyNumberFormat="1" applyFont="1" applyFill="1" applyBorder="1" applyAlignment="1" applyProtection="1">
      <alignment wrapText="1"/>
    </xf>
    <xf numFmtId="164" fontId="4" fillId="2" borderId="1" xfId="0" applyNumberFormat="1" applyFont="1" applyFill="1" applyBorder="1" applyAlignment="1" applyProtection="1">
      <alignment wrapText="1"/>
    </xf>
    <xf numFmtId="0" fontId="3" fillId="0" borderId="6" xfId="0" applyFont="1" applyBorder="1" applyAlignment="1" applyProtection="1">
      <alignment horizontal="center" wrapText="1"/>
      <protection locked="0"/>
    </xf>
    <xf numFmtId="165" fontId="3" fillId="2" borderId="6" xfId="0" applyNumberFormat="1" applyFont="1" applyFill="1" applyBorder="1" applyAlignment="1" applyProtection="1">
      <alignment horizontal="center" wrapText="1"/>
      <protection locked="0"/>
    </xf>
    <xf numFmtId="165" fontId="3" fillId="2" borderId="10" xfId="0" applyNumberFormat="1" applyFont="1" applyFill="1" applyBorder="1" applyAlignment="1" applyProtection="1">
      <alignment horizontal="center" wrapText="1"/>
      <protection locked="0"/>
    </xf>
    <xf numFmtId="165" fontId="3" fillId="2" borderId="16" xfId="0" applyNumberFormat="1" applyFont="1" applyFill="1" applyBorder="1" applyAlignment="1" applyProtection="1">
      <alignment horizontal="center" wrapText="1"/>
      <protection locked="0"/>
    </xf>
    <xf numFmtId="165" fontId="3" fillId="0" borderId="7" xfId="0" applyNumberFormat="1" applyFont="1" applyBorder="1" applyAlignment="1" applyProtection="1">
      <alignment wrapText="1"/>
      <protection locked="0"/>
    </xf>
    <xf numFmtId="165" fontId="3" fillId="0" borderId="11" xfId="0" applyNumberFormat="1" applyFont="1" applyBorder="1" applyAlignment="1" applyProtection="1">
      <alignment wrapText="1"/>
      <protection locked="0"/>
    </xf>
    <xf numFmtId="165" fontId="3" fillId="0" borderId="17" xfId="0" applyNumberFormat="1" applyFont="1" applyBorder="1" applyAlignment="1" applyProtection="1">
      <alignment wrapText="1"/>
      <protection locked="0"/>
    </xf>
    <xf numFmtId="0" fontId="3" fillId="0" borderId="32" xfId="0" quotePrefix="1" applyNumberFormat="1" applyFont="1" applyBorder="1" applyAlignment="1" applyProtection="1">
      <alignment horizontal="center"/>
      <protection locked="0"/>
    </xf>
    <xf numFmtId="0" fontId="3" fillId="0" borderId="9" xfId="0" quotePrefix="1" applyNumberFormat="1" applyFont="1" applyBorder="1" applyAlignment="1" applyProtection="1">
      <alignment horizontal="center"/>
      <protection locked="0"/>
    </xf>
    <xf numFmtId="0" fontId="3" fillId="0" borderId="15" xfId="0" quotePrefix="1" applyNumberFormat="1" applyFont="1" applyBorder="1" applyAlignment="1" applyProtection="1">
      <alignment horizontal="center"/>
      <protection locked="0"/>
    </xf>
    <xf numFmtId="5" fontId="3" fillId="2" borderId="34" xfId="0" applyNumberFormat="1" applyFont="1" applyFill="1" applyBorder="1" applyAlignment="1" applyProtection="1">
      <alignment horizontal="center" wrapText="1"/>
      <protection locked="0"/>
    </xf>
    <xf numFmtId="5" fontId="3" fillId="2" borderId="10" xfId="0" applyNumberFormat="1" applyFont="1" applyFill="1" applyBorder="1" applyAlignment="1" applyProtection="1">
      <alignment horizontal="center" wrapText="1"/>
      <protection locked="0"/>
    </xf>
    <xf numFmtId="5" fontId="3" fillId="2" borderId="16" xfId="0" applyNumberFormat="1" applyFont="1" applyFill="1" applyBorder="1" applyAlignment="1" applyProtection="1">
      <alignment horizontal="center" wrapText="1"/>
      <protection locked="0"/>
    </xf>
    <xf numFmtId="9" fontId="3" fillId="2" borderId="6" xfId="0" applyNumberFormat="1" applyFont="1" applyFill="1" applyBorder="1" applyAlignment="1" applyProtection="1">
      <alignment horizontal="center" wrapText="1"/>
      <protection locked="0"/>
    </xf>
    <xf numFmtId="9" fontId="3" fillId="2" borderId="10" xfId="0" applyNumberFormat="1" applyFont="1" applyFill="1" applyBorder="1" applyAlignment="1" applyProtection="1">
      <alignment horizontal="center" wrapText="1"/>
      <protection locked="0"/>
    </xf>
    <xf numFmtId="9" fontId="3" fillId="2" borderId="16" xfId="0" applyNumberFormat="1" applyFont="1" applyFill="1" applyBorder="1" applyAlignment="1" applyProtection="1">
      <alignment horizontal="center" wrapText="1"/>
      <protection locked="0"/>
    </xf>
    <xf numFmtId="9" fontId="3" fillId="2" borderId="34" xfId="0" applyNumberFormat="1" applyFont="1" applyFill="1" applyBorder="1" applyAlignment="1" applyProtection="1">
      <alignment horizontal="center" wrapText="1"/>
      <protection locked="0"/>
    </xf>
    <xf numFmtId="164" fontId="3" fillId="0" borderId="35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wrapText="1"/>
      <protection locked="0"/>
    </xf>
    <xf numFmtId="164" fontId="3" fillId="0" borderId="7" xfId="0" applyNumberFormat="1" applyFont="1" applyBorder="1" applyAlignment="1" applyProtection="1">
      <alignment wrapText="1"/>
      <protection locked="0"/>
    </xf>
    <xf numFmtId="164" fontId="3" fillId="0" borderId="45" xfId="0" applyNumberFormat="1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wrapText="1"/>
    </xf>
    <xf numFmtId="164" fontId="4" fillId="0" borderId="3" xfId="0" applyNumberFormat="1" applyFont="1" applyFill="1" applyBorder="1" applyAlignment="1" applyProtection="1">
      <alignment wrapText="1"/>
    </xf>
    <xf numFmtId="164" fontId="3" fillId="3" borderId="2" xfId="0" applyNumberFormat="1" applyFont="1" applyFill="1" applyBorder="1" applyAlignment="1" applyProtection="1">
      <alignment wrapText="1"/>
    </xf>
    <xf numFmtId="49" fontId="3" fillId="0" borderId="4" xfId="0" quotePrefix="1" applyNumberFormat="1" applyFont="1" applyBorder="1" applyAlignment="1">
      <alignment horizontal="center"/>
    </xf>
    <xf numFmtId="49" fontId="3" fillId="0" borderId="8" xfId="0" quotePrefix="1" applyNumberFormat="1" applyFont="1" applyBorder="1" applyAlignment="1">
      <alignment horizontal="center"/>
    </xf>
    <xf numFmtId="49" fontId="3" fillId="0" borderId="14" xfId="0" quotePrefix="1" applyNumberFormat="1" applyFont="1" applyBorder="1" applyAlignment="1">
      <alignment horizontal="center"/>
    </xf>
    <xf numFmtId="49" fontId="3" fillId="0" borderId="30" xfId="0" quotePrefix="1" applyNumberFormat="1" applyFont="1" applyBorder="1" applyAlignment="1">
      <alignment horizontal="center"/>
    </xf>
    <xf numFmtId="49" fontId="3" fillId="0" borderId="36" xfId="0" quotePrefix="1" applyNumberFormat="1" applyFont="1" applyBorder="1" applyAlignment="1">
      <alignment horizontal="center"/>
    </xf>
    <xf numFmtId="49" fontId="3" fillId="0" borderId="39" xfId="0" quotePrefix="1" applyNumberFormat="1" applyFont="1" applyBorder="1" applyAlignment="1">
      <alignment horizontal="center"/>
    </xf>
    <xf numFmtId="49" fontId="3" fillId="0" borderId="42" xfId="0" quotePrefix="1" applyNumberFormat="1" applyFont="1" applyBorder="1" applyAlignment="1">
      <alignment horizontal="center"/>
    </xf>
    <xf numFmtId="49" fontId="3" fillId="0" borderId="43" xfId="0" quotePrefix="1" applyNumberFormat="1" applyFont="1" applyBorder="1" applyAlignment="1">
      <alignment horizontal="center"/>
    </xf>
    <xf numFmtId="49" fontId="6" fillId="0" borderId="39" xfId="0" applyNumberFormat="1" applyFont="1" applyBorder="1" applyAlignment="1">
      <alignment horizontal="left"/>
    </xf>
    <xf numFmtId="0" fontId="10" fillId="0" borderId="0" xfId="0" applyFont="1"/>
    <xf numFmtId="166" fontId="10" fillId="0" borderId="0" xfId="1" applyNumberFormat="1" applyFont="1"/>
    <xf numFmtId="166" fontId="9" fillId="0" borderId="0" xfId="1" applyNumberFormat="1" applyFont="1"/>
    <xf numFmtId="164" fontId="3" fillId="0" borderId="11" xfId="0" applyNumberFormat="1" applyFont="1" applyBorder="1" applyAlignment="1" applyProtection="1">
      <alignment wrapText="1"/>
    </xf>
    <xf numFmtId="0" fontId="12" fillId="5" borderId="77" xfId="0" applyFont="1" applyFill="1" applyBorder="1" applyAlignment="1">
      <alignment horizontal="center" vertical="center"/>
    </xf>
    <xf numFmtId="166" fontId="12" fillId="5" borderId="78" xfId="1" applyNumberFormat="1" applyFont="1" applyFill="1" applyBorder="1" applyAlignment="1">
      <alignment horizontal="center" vertical="center"/>
    </xf>
    <xf numFmtId="166" fontId="12" fillId="5" borderId="79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2" borderId="62" xfId="0" applyFont="1" applyFill="1" applyBorder="1" applyAlignment="1" applyProtection="1">
      <alignment horizontal="center" vertical="center"/>
      <protection locked="0"/>
    </xf>
    <xf numFmtId="0" fontId="16" fillId="0" borderId="68" xfId="0" applyFont="1" applyFill="1" applyBorder="1" applyAlignment="1" applyProtection="1">
      <alignment horizontal="center" vertical="center"/>
      <protection locked="0"/>
    </xf>
    <xf numFmtId="0" fontId="16" fillId="2" borderId="68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2" borderId="65" xfId="0" applyFont="1" applyFill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3" fillId="5" borderId="71" xfId="0" applyFont="1" applyFill="1" applyBorder="1" applyProtection="1"/>
    <xf numFmtId="0" fontId="12" fillId="5" borderId="71" xfId="0" applyFont="1" applyFill="1" applyBorder="1" applyAlignment="1" applyProtection="1">
      <alignment horizontal="center"/>
    </xf>
    <xf numFmtId="0" fontId="13" fillId="5" borderId="74" xfId="0" applyFont="1" applyFill="1" applyBorder="1" applyProtection="1"/>
    <xf numFmtId="164" fontId="1" fillId="0" borderId="11" xfId="0" applyNumberFormat="1" applyFont="1" applyBorder="1" applyAlignment="1">
      <alignment wrapText="1"/>
    </xf>
    <xf numFmtId="164" fontId="3" fillId="0" borderId="11" xfId="0" applyNumberFormat="1" applyFont="1" applyBorder="1" applyAlignment="1">
      <alignment wrapText="1"/>
    </xf>
    <xf numFmtId="164" fontId="1" fillId="0" borderId="11" xfId="0" applyNumberFormat="1" applyFont="1" applyBorder="1"/>
    <xf numFmtId="164" fontId="1" fillId="2" borderId="63" xfId="1" applyNumberFormat="1" applyFont="1" applyFill="1" applyBorder="1" applyAlignment="1" applyProtection="1">
      <alignment vertical="center"/>
      <protection locked="0"/>
    </xf>
    <xf numFmtId="164" fontId="2" fillId="2" borderId="64" xfId="1" applyNumberFormat="1" applyFont="1" applyFill="1" applyBorder="1" applyAlignment="1" applyProtection="1">
      <alignment vertical="center"/>
    </xf>
    <xf numFmtId="164" fontId="1" fillId="2" borderId="66" xfId="1" applyNumberFormat="1" applyFont="1" applyFill="1" applyBorder="1" applyAlignment="1" applyProtection="1">
      <alignment vertical="center"/>
    </xf>
    <xf numFmtId="164" fontId="2" fillId="2" borderId="67" xfId="1" applyNumberFormat="1" applyFont="1" applyFill="1" applyBorder="1" applyAlignment="1" applyProtection="1">
      <alignment vertical="center"/>
    </xf>
    <xf numFmtId="164" fontId="1" fillId="0" borderId="69" xfId="1" applyNumberFormat="1" applyFont="1" applyBorder="1" applyAlignment="1" applyProtection="1">
      <alignment vertical="center"/>
      <protection locked="0"/>
    </xf>
    <xf numFmtId="164" fontId="2" fillId="0" borderId="70" xfId="1" applyNumberFormat="1" applyFont="1" applyBorder="1" applyAlignment="1" applyProtection="1">
      <alignment vertical="center"/>
    </xf>
    <xf numFmtId="164" fontId="1" fillId="0" borderId="66" xfId="1" applyNumberFormat="1" applyFont="1" applyBorder="1" applyAlignment="1" applyProtection="1">
      <alignment vertical="center"/>
    </xf>
    <xf numFmtId="164" fontId="2" fillId="0" borderId="67" xfId="1" applyNumberFormat="1" applyFont="1" applyBorder="1" applyAlignment="1" applyProtection="1">
      <alignment vertical="center"/>
    </xf>
    <xf numFmtId="164" fontId="1" fillId="2" borderId="69" xfId="1" applyNumberFormat="1" applyFont="1" applyFill="1" applyBorder="1" applyAlignment="1" applyProtection="1">
      <alignment vertical="center"/>
      <protection locked="0"/>
    </xf>
    <xf numFmtId="164" fontId="2" fillId="2" borderId="70" xfId="1" applyNumberFormat="1" applyFont="1" applyFill="1" applyBorder="1" applyAlignment="1" applyProtection="1">
      <alignment vertical="center"/>
    </xf>
    <xf numFmtId="164" fontId="12" fillId="5" borderId="72" xfId="1" applyNumberFormat="1" applyFont="1" applyFill="1" applyBorder="1" applyAlignment="1" applyProtection="1">
      <alignment horizontal="right" vertical="center"/>
      <protection locked="0"/>
    </xf>
    <xf numFmtId="164" fontId="12" fillId="5" borderId="73" xfId="1" applyNumberFormat="1" applyFont="1" applyFill="1" applyBorder="1" applyAlignment="1" applyProtection="1">
      <alignment horizontal="right" vertical="center"/>
      <protection locked="0"/>
    </xf>
    <xf numFmtId="164" fontId="14" fillId="5" borderId="72" xfId="1" applyNumberFormat="1" applyFont="1" applyFill="1" applyBorder="1" applyAlignment="1" applyProtection="1">
      <alignment vertical="center"/>
    </xf>
    <xf numFmtId="164" fontId="14" fillId="5" borderId="73" xfId="1" applyNumberFormat="1" applyFont="1" applyFill="1" applyBorder="1" applyAlignment="1" applyProtection="1">
      <alignment vertical="center"/>
    </xf>
    <xf numFmtId="164" fontId="13" fillId="5" borderId="75" xfId="1" applyNumberFormat="1" applyFont="1" applyFill="1" applyBorder="1" applyProtection="1">
      <protection locked="0"/>
    </xf>
    <xf numFmtId="164" fontId="12" fillId="5" borderId="76" xfId="1" applyNumberFormat="1" applyFont="1" applyFill="1" applyBorder="1" applyProtection="1">
      <protection locked="0"/>
    </xf>
    <xf numFmtId="164" fontId="3" fillId="0" borderId="17" xfId="0" applyNumberFormat="1" applyFont="1" applyBorder="1" applyAlignment="1" applyProtection="1">
      <alignment wrapText="1"/>
      <protection locked="0"/>
    </xf>
    <xf numFmtId="164" fontId="3" fillId="0" borderId="7" xfId="0" applyNumberFormat="1" applyFont="1" applyBorder="1" applyAlignment="1" applyProtection="1">
      <alignment wrapText="1"/>
    </xf>
    <xf numFmtId="0" fontId="2" fillId="0" borderId="18" xfId="0" applyNumberFormat="1" applyFont="1" applyBorder="1" applyAlignment="1">
      <alignment horizontal="left"/>
    </xf>
    <xf numFmtId="0" fontId="2" fillId="0" borderId="19" xfId="0" applyNumberFormat="1" applyFont="1" applyBorder="1" applyAlignment="1">
      <alignment horizontal="left"/>
    </xf>
    <xf numFmtId="0" fontId="2" fillId="0" borderId="20" xfId="0" applyNumberFormat="1" applyFont="1" applyBorder="1" applyAlignment="1">
      <alignment horizontal="left"/>
    </xf>
    <xf numFmtId="0" fontId="3" fillId="0" borderId="6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left"/>
    </xf>
    <xf numFmtId="0" fontId="6" fillId="0" borderId="46" xfId="0" applyNumberFormat="1" applyFont="1" applyBorder="1" applyAlignment="1">
      <alignment horizontal="left"/>
    </xf>
    <xf numFmtId="0" fontId="6" fillId="0" borderId="28" xfId="0" applyNumberFormat="1" applyFont="1" applyBorder="1" applyAlignment="1">
      <alignment horizontal="left"/>
    </xf>
    <xf numFmtId="0" fontId="15" fillId="0" borderId="10" xfId="0" applyNumberFormat="1" applyFont="1" applyBorder="1" applyAlignment="1" applyProtection="1">
      <alignment horizontal="left"/>
      <protection locked="0"/>
    </xf>
    <xf numFmtId="0" fontId="3" fillId="0" borderId="44" xfId="0" applyNumberFormat="1" applyFont="1" applyBorder="1" applyAlignment="1" applyProtection="1">
      <alignment horizontal="left"/>
      <protection locked="0"/>
    </xf>
    <xf numFmtId="0" fontId="3" fillId="0" borderId="44" xfId="0" applyNumberFormat="1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41" xfId="0" applyNumberFormat="1" applyFont="1" applyBorder="1" applyAlignment="1">
      <alignment horizontal="left"/>
    </xf>
    <xf numFmtId="0" fontId="3" fillId="0" borderId="6" xfId="0" applyNumberFormat="1" applyFont="1" applyBorder="1" applyAlignment="1" applyProtection="1">
      <alignment horizontal="left"/>
      <protection locked="0"/>
    </xf>
    <xf numFmtId="0" fontId="3" fillId="0" borderId="10" xfId="0" applyNumberFormat="1" applyFont="1" applyBorder="1" applyAlignment="1" applyProtection="1">
      <alignment horizontal="left"/>
      <protection locked="0"/>
    </xf>
    <xf numFmtId="0" fontId="5" fillId="0" borderId="25" xfId="0" applyNumberFormat="1" applyFont="1" applyBorder="1" applyAlignment="1">
      <alignment horizontal="left"/>
    </xf>
    <xf numFmtId="0" fontId="5" fillId="0" borderId="26" xfId="0" applyNumberFormat="1" applyFont="1" applyBorder="1" applyAlignment="1">
      <alignment horizontal="left"/>
    </xf>
    <xf numFmtId="0" fontId="5" fillId="0" borderId="24" xfId="0" applyNumberFormat="1" applyFont="1" applyBorder="1" applyAlignment="1">
      <alignment horizontal="left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 applyProtection="1">
      <alignment wrapText="1"/>
      <protection locked="0"/>
    </xf>
    <xf numFmtId="0" fontId="3" fillId="0" borderId="37" xfId="0" quotePrefix="1" applyNumberFormat="1" applyFont="1" applyBorder="1" applyAlignment="1" applyProtection="1">
      <alignment horizontal="left"/>
      <protection locked="0"/>
    </xf>
    <xf numFmtId="0" fontId="3" fillId="0" borderId="9" xfId="0" quotePrefix="1" applyNumberFormat="1" applyFont="1" applyBorder="1" applyAlignment="1" applyProtection="1">
      <alignment horizontal="left"/>
      <protection locked="0"/>
    </xf>
    <xf numFmtId="0" fontId="3" fillId="0" borderId="38" xfId="0" quotePrefix="1" applyNumberFormat="1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wrapText="1"/>
    </xf>
    <xf numFmtId="0" fontId="3" fillId="0" borderId="25" xfId="0" applyNumberFormat="1" applyFont="1" applyBorder="1" applyAlignment="1">
      <alignment horizontal="left"/>
    </xf>
    <xf numFmtId="0" fontId="3" fillId="0" borderId="26" xfId="0" applyNumberFormat="1" applyFont="1" applyBorder="1" applyAlignment="1">
      <alignment horizontal="left"/>
    </xf>
    <xf numFmtId="0" fontId="3" fillId="0" borderId="24" xfId="0" applyNumberFormat="1" applyFont="1" applyBorder="1" applyAlignment="1">
      <alignment horizontal="left"/>
    </xf>
    <xf numFmtId="0" fontId="3" fillId="0" borderId="27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0" fontId="3" fillId="0" borderId="34" xfId="0" applyFont="1" applyBorder="1" applyAlignment="1">
      <alignment wrapText="1"/>
    </xf>
    <xf numFmtId="0" fontId="3" fillId="0" borderId="40" xfId="0" quotePrefix="1" applyNumberFormat="1" applyFont="1" applyBorder="1" applyAlignment="1" applyProtection="1">
      <alignment horizontal="left"/>
      <protection locked="0"/>
    </xf>
    <xf numFmtId="0" fontId="3" fillId="0" borderId="15" xfId="0" quotePrefix="1" applyNumberFormat="1" applyFont="1" applyBorder="1" applyAlignment="1" applyProtection="1">
      <alignment horizontal="left"/>
      <protection locked="0"/>
    </xf>
    <xf numFmtId="0" fontId="3" fillId="0" borderId="41" xfId="0" quotePrefix="1" applyNumberFormat="1" applyFont="1" applyBorder="1" applyAlignment="1" applyProtection="1">
      <alignment horizontal="left"/>
      <protection locked="0"/>
    </xf>
    <xf numFmtId="0" fontId="2" fillId="0" borderId="0" xfId="0" applyNumberFormat="1" applyFont="1" applyAlignment="1">
      <alignment horizontal="center"/>
    </xf>
    <xf numFmtId="0" fontId="3" fillId="0" borderId="58" xfId="0" quotePrefix="1" applyNumberFormat="1" applyFont="1" applyBorder="1" applyAlignment="1" applyProtection="1">
      <alignment horizontal="left"/>
      <protection locked="0"/>
    </xf>
    <xf numFmtId="0" fontId="3" fillId="0" borderId="59" xfId="0" quotePrefix="1" applyNumberFormat="1" applyFont="1" applyBorder="1" applyAlignment="1" applyProtection="1">
      <alignment horizontal="left"/>
      <protection locked="0"/>
    </xf>
    <xf numFmtId="0" fontId="3" fillId="0" borderId="55" xfId="0" quotePrefix="1" applyNumberFormat="1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4" fillId="2" borderId="5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48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38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4" fillId="0" borderId="55" xfId="0" applyFont="1" applyBorder="1" applyAlignment="1">
      <alignment horizontal="left" wrapText="1"/>
    </xf>
    <xf numFmtId="0" fontId="2" fillId="0" borderId="46" xfId="0" applyNumberFormat="1" applyFont="1" applyBorder="1" applyAlignment="1">
      <alignment horizontal="left"/>
    </xf>
    <xf numFmtId="0" fontId="2" fillId="0" borderId="28" xfId="0" applyNumberFormat="1" applyFont="1" applyBorder="1" applyAlignment="1">
      <alignment horizontal="left"/>
    </xf>
    <xf numFmtId="0" fontId="2" fillId="0" borderId="53" xfId="0" applyNumberFormat="1" applyFont="1" applyBorder="1" applyAlignment="1">
      <alignment horizontal="left"/>
    </xf>
    <xf numFmtId="0" fontId="3" fillId="0" borderId="49" xfId="0" applyNumberFormat="1" applyFont="1" applyBorder="1" applyAlignment="1">
      <alignment horizontal="left"/>
    </xf>
    <xf numFmtId="0" fontId="3" fillId="0" borderId="50" xfId="0" applyNumberFormat="1" applyFont="1" applyBorder="1" applyAlignment="1">
      <alignment horizontal="left"/>
    </xf>
    <xf numFmtId="0" fontId="3" fillId="0" borderId="50" xfId="0" applyFont="1" applyBorder="1" applyAlignment="1">
      <alignment horizontal="center" wrapText="1"/>
    </xf>
    <xf numFmtId="0" fontId="3" fillId="0" borderId="56" xfId="0" applyFont="1" applyBorder="1" applyAlignment="1">
      <alignment horizontal="center" wrapText="1"/>
    </xf>
    <xf numFmtId="0" fontId="7" fillId="0" borderId="8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3" fillId="0" borderId="40" xfId="0" quotePrefix="1" applyNumberFormat="1" applyFont="1" applyBorder="1" applyAlignment="1" applyProtection="1">
      <alignment horizontal="left"/>
    </xf>
    <xf numFmtId="0" fontId="3" fillId="0" borderId="15" xfId="0" quotePrefix="1" applyNumberFormat="1" applyFont="1" applyBorder="1" applyAlignment="1" applyProtection="1">
      <alignment horizontal="left"/>
    </xf>
    <xf numFmtId="0" fontId="3" fillId="0" borderId="41" xfId="0" quotePrefix="1" applyNumberFormat="1" applyFont="1" applyBorder="1" applyAlignment="1" applyProtection="1">
      <alignment horizontal="left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58" xfId="0" quotePrefix="1" applyNumberFormat="1" applyFont="1" applyBorder="1" applyAlignment="1" applyProtection="1">
      <alignment horizontal="left"/>
    </xf>
    <xf numFmtId="0" fontId="3" fillId="0" borderId="59" xfId="0" quotePrefix="1" applyNumberFormat="1" applyFont="1" applyBorder="1" applyAlignment="1" applyProtection="1">
      <alignment horizontal="left"/>
    </xf>
    <xf numFmtId="0" fontId="3" fillId="0" borderId="55" xfId="0" quotePrefix="1" applyNumberFormat="1" applyFont="1" applyBorder="1" applyAlignment="1" applyProtection="1">
      <alignment horizontal="left"/>
    </xf>
    <xf numFmtId="0" fontId="3" fillId="0" borderId="60" xfId="0" quotePrefix="1" applyNumberFormat="1" applyFont="1" applyBorder="1" applyAlignment="1" applyProtection="1">
      <alignment horizontal="left"/>
    </xf>
    <xf numFmtId="0" fontId="3" fillId="0" borderId="5" xfId="0" quotePrefix="1" applyNumberFormat="1" applyFont="1" applyBorder="1" applyAlignment="1" applyProtection="1">
      <alignment horizontal="left"/>
    </xf>
    <xf numFmtId="0" fontId="3" fillId="0" borderId="61" xfId="0" quotePrefix="1" applyNumberFormat="1" applyFont="1" applyBorder="1" applyAlignment="1" applyProtection="1">
      <alignment horizontal="left"/>
    </xf>
    <xf numFmtId="0" fontId="3" fillId="0" borderId="37" xfId="0" quotePrefix="1" applyNumberFormat="1" applyFont="1" applyBorder="1" applyAlignment="1" applyProtection="1">
      <alignment horizontal="left"/>
    </xf>
    <xf numFmtId="0" fontId="3" fillId="0" borderId="9" xfId="0" quotePrefix="1" applyNumberFormat="1" applyFont="1" applyBorder="1" applyAlignment="1" applyProtection="1">
      <alignment horizontal="left"/>
    </xf>
    <xf numFmtId="0" fontId="3" fillId="0" borderId="38" xfId="0" quotePrefix="1" applyNumberFormat="1" applyFont="1" applyBorder="1" applyAlignment="1" applyProtection="1">
      <alignment horizontal="left"/>
    </xf>
    <xf numFmtId="0" fontId="4" fillId="0" borderId="80" xfId="0" applyFont="1" applyFill="1" applyBorder="1" applyAlignment="1">
      <alignment horizontal="center" wrapText="1"/>
    </xf>
    <xf numFmtId="0" fontId="4" fillId="0" borderId="57" xfId="0" applyFont="1" applyFill="1" applyBorder="1" applyAlignment="1">
      <alignment horizontal="center" wrapText="1"/>
    </xf>
    <xf numFmtId="0" fontId="4" fillId="0" borderId="81" xfId="0" applyFont="1" applyFill="1" applyBorder="1" applyAlignment="1">
      <alignment horizontal="center" wrapText="1"/>
    </xf>
    <xf numFmtId="0" fontId="3" fillId="0" borderId="37" xfId="0" quotePrefix="1" applyNumberFormat="1" applyFont="1" applyBorder="1" applyAlignment="1">
      <alignment horizontal="left"/>
    </xf>
    <xf numFmtId="0" fontId="3" fillId="0" borderId="9" xfId="0" quotePrefix="1" applyNumberFormat="1" applyFont="1" applyBorder="1" applyAlignment="1">
      <alignment horizontal="left"/>
    </xf>
    <xf numFmtId="0" fontId="3" fillId="0" borderId="38" xfId="0" quotePrefix="1" applyNumberFormat="1" applyFont="1" applyBorder="1" applyAlignment="1">
      <alignment horizontal="left"/>
    </xf>
    <xf numFmtId="0" fontId="3" fillId="0" borderId="58" xfId="0" quotePrefix="1" applyNumberFormat="1" applyFont="1" applyBorder="1" applyAlignment="1">
      <alignment horizontal="left"/>
    </xf>
    <xf numFmtId="0" fontId="3" fillId="0" borderId="59" xfId="0" quotePrefix="1" applyNumberFormat="1" applyFont="1" applyBorder="1" applyAlignment="1">
      <alignment horizontal="left"/>
    </xf>
    <xf numFmtId="0" fontId="3" fillId="0" borderId="55" xfId="0" quotePrefix="1" applyNumberFormat="1" applyFont="1" applyBorder="1" applyAlignment="1">
      <alignment horizontal="left"/>
    </xf>
    <xf numFmtId="0" fontId="3" fillId="0" borderId="40" xfId="0" quotePrefix="1" applyNumberFormat="1" applyFont="1" applyBorder="1" applyAlignment="1">
      <alignment horizontal="left"/>
    </xf>
    <xf numFmtId="0" fontId="3" fillId="0" borderId="15" xfId="0" quotePrefix="1" applyNumberFormat="1" applyFont="1" applyBorder="1" applyAlignment="1">
      <alignment horizontal="left"/>
    </xf>
    <xf numFmtId="0" fontId="3" fillId="0" borderId="41" xfId="0" quotePrefix="1" applyNumberFormat="1" applyFont="1" applyBorder="1" applyAlignment="1">
      <alignment horizontal="left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tabSelected="1" zoomScale="115" zoomScaleNormal="115" workbookViewId="0">
      <selection sqref="A1:L1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193" t="s">
        <v>13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34" x14ac:dyDescent="0.25">
      <c r="A2" s="193" t="s">
        <v>14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34" ht="14.4" thickBot="1" x14ac:dyDescent="0.3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34" x14ac:dyDescent="0.25">
      <c r="A4" s="47" t="s">
        <v>12</v>
      </c>
      <c r="B4" s="48"/>
      <c r="C4" s="48"/>
      <c r="D4" s="48"/>
      <c r="E4" s="48"/>
      <c r="F4" s="53"/>
      <c r="G4" s="53"/>
      <c r="H4" s="53"/>
      <c r="I4" s="53"/>
      <c r="J4" s="53"/>
      <c r="K4" s="53"/>
      <c r="L4" s="54"/>
    </row>
    <row r="5" spans="1:34" s="5" customFormat="1" ht="24.75" customHeight="1" thickBot="1" x14ac:dyDescent="0.35">
      <c r="A5" s="197" t="s">
        <v>8</v>
      </c>
      <c r="B5" s="198"/>
      <c r="C5" s="198"/>
      <c r="D5" s="198"/>
      <c r="E5" s="199"/>
      <c r="F5" s="51" t="s">
        <v>9</v>
      </c>
      <c r="G5" s="51" t="s">
        <v>81</v>
      </c>
      <c r="H5" s="51" t="s">
        <v>10</v>
      </c>
      <c r="I5" s="51" t="s">
        <v>39</v>
      </c>
      <c r="J5" s="51" t="s">
        <v>40</v>
      </c>
      <c r="K5" s="51" t="s">
        <v>11</v>
      </c>
      <c r="L5" s="52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19" t="s">
        <v>0</v>
      </c>
      <c r="B6" s="194"/>
      <c r="C6" s="195"/>
      <c r="D6" s="195"/>
      <c r="E6" s="196"/>
      <c r="F6" s="89"/>
      <c r="G6" s="90"/>
      <c r="H6" s="37">
        <f>G6</f>
        <v>0</v>
      </c>
      <c r="I6" s="102"/>
      <c r="J6" s="77">
        <f>(12*I6)</f>
        <v>0</v>
      </c>
      <c r="K6" s="84">
        <f>(H6/12)*J6</f>
        <v>0</v>
      </c>
      <c r="L6" s="93"/>
      <c r="M6" s="9"/>
    </row>
    <row r="7" spans="1:34" x14ac:dyDescent="0.25">
      <c r="A7" s="117" t="s">
        <v>1</v>
      </c>
      <c r="B7" s="179"/>
      <c r="C7" s="180"/>
      <c r="D7" s="180"/>
      <c r="E7" s="181"/>
      <c r="F7" s="89"/>
      <c r="G7" s="91"/>
      <c r="H7" s="37">
        <f t="shared" ref="H7:H13" si="0">G7</f>
        <v>0</v>
      </c>
      <c r="I7" s="103"/>
      <c r="J7" s="77">
        <f t="shared" ref="J7:J13" si="1">(12*I7)</f>
        <v>0</v>
      </c>
      <c r="K7" s="84">
        <f t="shared" ref="K7:K13" si="2">(H7/12)*J7</f>
        <v>0</v>
      </c>
      <c r="L7" s="94"/>
      <c r="M7" s="9"/>
    </row>
    <row r="8" spans="1:34" x14ac:dyDescent="0.25">
      <c r="A8" s="117" t="s">
        <v>2</v>
      </c>
      <c r="B8" s="179"/>
      <c r="C8" s="180"/>
      <c r="D8" s="180"/>
      <c r="E8" s="181"/>
      <c r="F8" s="89"/>
      <c r="G8" s="91"/>
      <c r="H8" s="37">
        <f t="shared" si="0"/>
        <v>0</v>
      </c>
      <c r="I8" s="103"/>
      <c r="J8" s="77">
        <f t="shared" si="1"/>
        <v>0</v>
      </c>
      <c r="K8" s="84">
        <f t="shared" si="2"/>
        <v>0</v>
      </c>
      <c r="L8" s="94"/>
      <c r="M8" s="9"/>
    </row>
    <row r="9" spans="1:34" x14ac:dyDescent="0.25">
      <c r="A9" s="117" t="s">
        <v>3</v>
      </c>
      <c r="B9" s="179"/>
      <c r="C9" s="180"/>
      <c r="D9" s="180"/>
      <c r="E9" s="181"/>
      <c r="F9" s="89"/>
      <c r="G9" s="91"/>
      <c r="H9" s="37">
        <f t="shared" si="0"/>
        <v>0</v>
      </c>
      <c r="I9" s="103"/>
      <c r="J9" s="77">
        <f t="shared" si="1"/>
        <v>0</v>
      </c>
      <c r="K9" s="84">
        <f t="shared" si="2"/>
        <v>0</v>
      </c>
      <c r="L9" s="94"/>
      <c r="M9" s="9"/>
    </row>
    <row r="10" spans="1:34" x14ac:dyDescent="0.25">
      <c r="A10" s="117" t="s">
        <v>4</v>
      </c>
      <c r="B10" s="179"/>
      <c r="C10" s="180"/>
      <c r="D10" s="180"/>
      <c r="E10" s="181"/>
      <c r="F10" s="89"/>
      <c r="G10" s="91"/>
      <c r="H10" s="37">
        <f t="shared" si="0"/>
        <v>0</v>
      </c>
      <c r="I10" s="103"/>
      <c r="J10" s="77">
        <f t="shared" si="1"/>
        <v>0</v>
      </c>
      <c r="K10" s="84">
        <f t="shared" si="2"/>
        <v>0</v>
      </c>
      <c r="L10" s="94"/>
      <c r="M10" s="9"/>
    </row>
    <row r="11" spans="1:34" x14ac:dyDescent="0.25">
      <c r="A11" s="117" t="s">
        <v>5</v>
      </c>
      <c r="B11" s="179"/>
      <c r="C11" s="180"/>
      <c r="D11" s="180"/>
      <c r="E11" s="181"/>
      <c r="F11" s="89"/>
      <c r="G11" s="91"/>
      <c r="H11" s="37">
        <f t="shared" si="0"/>
        <v>0</v>
      </c>
      <c r="I11" s="103"/>
      <c r="J11" s="77">
        <f t="shared" si="1"/>
        <v>0</v>
      </c>
      <c r="K11" s="84">
        <f t="shared" si="2"/>
        <v>0</v>
      </c>
      <c r="L11" s="94"/>
      <c r="M11" s="9"/>
    </row>
    <row r="12" spans="1:34" x14ac:dyDescent="0.25">
      <c r="A12" s="117" t="s">
        <v>6</v>
      </c>
      <c r="B12" s="179"/>
      <c r="C12" s="180"/>
      <c r="D12" s="180"/>
      <c r="E12" s="181"/>
      <c r="F12" s="89"/>
      <c r="G12" s="91"/>
      <c r="H12" s="37">
        <f t="shared" si="0"/>
        <v>0</v>
      </c>
      <c r="I12" s="103"/>
      <c r="J12" s="77">
        <f t="shared" si="1"/>
        <v>0</v>
      </c>
      <c r="K12" s="84">
        <f t="shared" si="2"/>
        <v>0</v>
      </c>
      <c r="L12" s="94"/>
      <c r="M12" s="9"/>
    </row>
    <row r="13" spans="1:34" x14ac:dyDescent="0.25">
      <c r="A13" s="118" t="s">
        <v>7</v>
      </c>
      <c r="B13" s="190"/>
      <c r="C13" s="191"/>
      <c r="D13" s="191"/>
      <c r="E13" s="192"/>
      <c r="F13" s="89"/>
      <c r="G13" s="92"/>
      <c r="H13" s="37">
        <f t="shared" si="0"/>
        <v>0</v>
      </c>
      <c r="I13" s="104"/>
      <c r="J13" s="77">
        <f t="shared" si="1"/>
        <v>0</v>
      </c>
      <c r="K13" s="84">
        <f t="shared" si="2"/>
        <v>0</v>
      </c>
      <c r="L13" s="95"/>
      <c r="M13" s="9"/>
    </row>
    <row r="14" spans="1:34" ht="15.75" customHeight="1" thickBot="1" x14ac:dyDescent="0.3">
      <c r="A14" s="183" t="s">
        <v>17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  <c r="L14" s="75">
        <f>SUM(K6:K13)+SUM(L6:L13)</f>
        <v>0</v>
      </c>
      <c r="M14" s="9"/>
    </row>
    <row r="15" spans="1:34" x14ac:dyDescent="0.25">
      <c r="A15" s="160" t="s">
        <v>83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2"/>
      <c r="M15" s="9"/>
    </row>
    <row r="16" spans="1:34" x14ac:dyDescent="0.25">
      <c r="A16" s="116" t="s">
        <v>0</v>
      </c>
      <c r="B16" s="17" t="s">
        <v>15</v>
      </c>
      <c r="C16" s="96"/>
      <c r="D16" s="19" t="s">
        <v>16</v>
      </c>
      <c r="E16" s="189" t="s">
        <v>20</v>
      </c>
      <c r="F16" s="189"/>
      <c r="G16" s="99"/>
      <c r="H16" s="37">
        <f t="shared" ref="H16:H23" si="3">G16</f>
        <v>0</v>
      </c>
      <c r="I16" s="105"/>
      <c r="J16" s="81">
        <f t="shared" ref="J16:J23" si="4">(12*I16)</f>
        <v>0</v>
      </c>
      <c r="K16" s="84">
        <f>((H16/12)*J16)*C16</f>
        <v>0</v>
      </c>
      <c r="L16" s="106"/>
      <c r="M16" s="9"/>
    </row>
    <row r="17" spans="1:13" s="4" customFormat="1" x14ac:dyDescent="0.25">
      <c r="A17" s="117" t="s">
        <v>1</v>
      </c>
      <c r="B17" s="21" t="s">
        <v>15</v>
      </c>
      <c r="C17" s="97"/>
      <c r="D17" s="22" t="s">
        <v>16</v>
      </c>
      <c r="E17" s="177" t="s">
        <v>21</v>
      </c>
      <c r="F17" s="177"/>
      <c r="G17" s="100"/>
      <c r="H17" s="37">
        <f t="shared" si="3"/>
        <v>0</v>
      </c>
      <c r="I17" s="103"/>
      <c r="J17" s="82">
        <f t="shared" si="4"/>
        <v>0</v>
      </c>
      <c r="K17" s="84">
        <f t="shared" ref="K17:K23" si="5">((H17/12)*J17)*C17</f>
        <v>0</v>
      </c>
      <c r="L17" s="107"/>
      <c r="M17" s="9"/>
    </row>
    <row r="18" spans="1:13" s="4" customFormat="1" x14ac:dyDescent="0.25">
      <c r="A18" s="117" t="s">
        <v>2</v>
      </c>
      <c r="B18" s="21" t="s">
        <v>15</v>
      </c>
      <c r="C18" s="97"/>
      <c r="D18" s="22" t="s">
        <v>16</v>
      </c>
      <c r="E18" s="177" t="s">
        <v>22</v>
      </c>
      <c r="F18" s="177"/>
      <c r="G18" s="100"/>
      <c r="H18" s="37">
        <f t="shared" si="3"/>
        <v>0</v>
      </c>
      <c r="I18" s="103"/>
      <c r="J18" s="82">
        <f t="shared" si="4"/>
        <v>0</v>
      </c>
      <c r="K18" s="84">
        <f t="shared" si="5"/>
        <v>0</v>
      </c>
      <c r="L18" s="107"/>
      <c r="M18" s="9"/>
    </row>
    <row r="19" spans="1:13" s="4" customFormat="1" x14ac:dyDescent="0.25">
      <c r="A19" s="117" t="s">
        <v>3</v>
      </c>
      <c r="B19" s="21" t="s">
        <v>15</v>
      </c>
      <c r="C19" s="97"/>
      <c r="D19" s="22" t="s">
        <v>16</v>
      </c>
      <c r="E19" s="178" t="s">
        <v>23</v>
      </c>
      <c r="F19" s="178"/>
      <c r="G19" s="100"/>
      <c r="H19" s="37">
        <f t="shared" si="3"/>
        <v>0</v>
      </c>
      <c r="I19" s="103"/>
      <c r="J19" s="82">
        <f t="shared" si="4"/>
        <v>0</v>
      </c>
      <c r="K19" s="84">
        <f t="shared" si="5"/>
        <v>0</v>
      </c>
      <c r="L19" s="107"/>
      <c r="M19" s="9"/>
    </row>
    <row r="20" spans="1:13" s="4" customFormat="1" x14ac:dyDescent="0.25">
      <c r="A20" s="117" t="s">
        <v>4</v>
      </c>
      <c r="B20" s="21" t="s">
        <v>15</v>
      </c>
      <c r="C20" s="97"/>
      <c r="D20" s="22" t="s">
        <v>16</v>
      </c>
      <c r="E20" s="178" t="s">
        <v>23</v>
      </c>
      <c r="F20" s="178"/>
      <c r="G20" s="100"/>
      <c r="H20" s="37">
        <f t="shared" si="3"/>
        <v>0</v>
      </c>
      <c r="I20" s="103"/>
      <c r="J20" s="82">
        <f t="shared" si="4"/>
        <v>0</v>
      </c>
      <c r="K20" s="84">
        <f t="shared" si="5"/>
        <v>0</v>
      </c>
      <c r="L20" s="107"/>
      <c r="M20" s="9"/>
    </row>
    <row r="21" spans="1:13" s="4" customFormat="1" x14ac:dyDescent="0.25">
      <c r="A21" s="117" t="s">
        <v>5</v>
      </c>
      <c r="B21" s="21" t="s">
        <v>15</v>
      </c>
      <c r="C21" s="97"/>
      <c r="D21" s="22" t="s">
        <v>16</v>
      </c>
      <c r="E21" s="178" t="s">
        <v>23</v>
      </c>
      <c r="F21" s="178"/>
      <c r="G21" s="100"/>
      <c r="H21" s="37">
        <f t="shared" si="3"/>
        <v>0</v>
      </c>
      <c r="I21" s="103"/>
      <c r="J21" s="82">
        <f t="shared" si="4"/>
        <v>0</v>
      </c>
      <c r="K21" s="84">
        <f t="shared" si="5"/>
        <v>0</v>
      </c>
      <c r="L21" s="107"/>
      <c r="M21" s="9"/>
    </row>
    <row r="22" spans="1:13" s="4" customFormat="1" x14ac:dyDescent="0.25">
      <c r="A22" s="117" t="s">
        <v>6</v>
      </c>
      <c r="B22" s="21" t="s">
        <v>15</v>
      </c>
      <c r="C22" s="97"/>
      <c r="D22" s="22" t="s">
        <v>16</v>
      </c>
      <c r="E22" s="178" t="s">
        <v>23</v>
      </c>
      <c r="F22" s="178"/>
      <c r="G22" s="100"/>
      <c r="H22" s="37">
        <f t="shared" si="3"/>
        <v>0</v>
      </c>
      <c r="I22" s="103"/>
      <c r="J22" s="82">
        <f t="shared" si="4"/>
        <v>0</v>
      </c>
      <c r="K22" s="84">
        <f t="shared" si="5"/>
        <v>0</v>
      </c>
      <c r="L22" s="107"/>
      <c r="M22" s="9"/>
    </row>
    <row r="23" spans="1:13" s="4" customFormat="1" x14ac:dyDescent="0.25">
      <c r="A23" s="118" t="s">
        <v>7</v>
      </c>
      <c r="B23" s="24" t="s">
        <v>15</v>
      </c>
      <c r="C23" s="98"/>
      <c r="D23" s="26" t="s">
        <v>16</v>
      </c>
      <c r="E23" s="182" t="s">
        <v>24</v>
      </c>
      <c r="F23" s="182"/>
      <c r="G23" s="101"/>
      <c r="H23" s="37">
        <f t="shared" si="3"/>
        <v>0</v>
      </c>
      <c r="I23" s="104"/>
      <c r="J23" s="83">
        <f t="shared" si="4"/>
        <v>0</v>
      </c>
      <c r="K23" s="84">
        <f t="shared" si="5"/>
        <v>0</v>
      </c>
      <c r="L23" s="158"/>
      <c r="M23" s="9"/>
    </row>
    <row r="24" spans="1:13" s="4" customFormat="1" x14ac:dyDescent="0.25">
      <c r="A24" s="186" t="s">
        <v>19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8"/>
      <c r="L24" s="85">
        <f>SUM(K16:K23)+SUM(L16:L23)</f>
        <v>0</v>
      </c>
      <c r="M24" s="9"/>
    </row>
    <row r="25" spans="1:13" s="4" customFormat="1" ht="14.4" thickBot="1" x14ac:dyDescent="0.3">
      <c r="A25" s="174" t="s">
        <v>25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6"/>
      <c r="L25" s="86">
        <f>L14+L24</f>
        <v>0</v>
      </c>
      <c r="M25" s="9"/>
    </row>
    <row r="26" spans="1:13" s="4" customFormat="1" ht="14.4" x14ac:dyDescent="0.3">
      <c r="A26" s="160" t="s">
        <v>84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2"/>
      <c r="M26" s="9"/>
    </row>
    <row r="27" spans="1:13" s="4" customFormat="1" x14ac:dyDescent="0.25">
      <c r="A27" s="119" t="s">
        <v>0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08"/>
      <c r="M27" s="9"/>
    </row>
    <row r="28" spans="1:13" s="4" customFormat="1" x14ac:dyDescent="0.25">
      <c r="A28" s="117" t="s">
        <v>1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07"/>
      <c r="M28" s="9"/>
    </row>
    <row r="29" spans="1:13" s="4" customFormat="1" x14ac:dyDescent="0.25">
      <c r="A29" s="117" t="s">
        <v>2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07"/>
      <c r="M29" s="9"/>
    </row>
    <row r="30" spans="1:13" s="4" customFormat="1" x14ac:dyDescent="0.25">
      <c r="A30" s="117" t="s">
        <v>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07"/>
      <c r="M30" s="9"/>
    </row>
    <row r="31" spans="1:13" s="4" customFormat="1" x14ac:dyDescent="0.25">
      <c r="A31" s="118" t="s">
        <v>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09"/>
      <c r="M31" s="9"/>
    </row>
    <row r="32" spans="1:13" s="4" customFormat="1" ht="14.4" thickBot="1" x14ac:dyDescent="0.3">
      <c r="A32" s="165" t="s">
        <v>26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86">
        <f>SUM(L27:L31)</f>
        <v>0</v>
      </c>
      <c r="M32" s="9"/>
    </row>
    <row r="33" spans="1:13" s="4" customFormat="1" x14ac:dyDescent="0.25">
      <c r="A33" s="160" t="s">
        <v>37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2"/>
      <c r="M33" s="9"/>
    </row>
    <row r="34" spans="1:13" s="4" customFormat="1" x14ac:dyDescent="0.25">
      <c r="A34" s="119" t="s">
        <v>0</v>
      </c>
      <c r="B34" s="163" t="s">
        <v>60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08"/>
      <c r="M34" s="9"/>
    </row>
    <row r="35" spans="1:13" s="4" customFormat="1" x14ac:dyDescent="0.25">
      <c r="A35" s="117" t="s">
        <v>1</v>
      </c>
      <c r="B35" s="164" t="s">
        <v>61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07"/>
      <c r="M35" s="9"/>
    </row>
    <row r="36" spans="1:13" s="4" customFormat="1" x14ac:dyDescent="0.25">
      <c r="A36" s="117" t="s">
        <v>2</v>
      </c>
      <c r="B36" s="164" t="s">
        <v>62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07"/>
      <c r="M36" s="9"/>
    </row>
    <row r="37" spans="1:13" s="4" customFormat="1" x14ac:dyDescent="0.25">
      <c r="A37" s="117" t="s">
        <v>3</v>
      </c>
      <c r="B37" s="164" t="s">
        <v>63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07"/>
      <c r="M37" s="9"/>
    </row>
    <row r="38" spans="1:13" s="4" customFormat="1" x14ac:dyDescent="0.25">
      <c r="A38" s="117" t="s">
        <v>4</v>
      </c>
      <c r="B38" s="169" t="s">
        <v>64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09"/>
      <c r="M38" s="9"/>
    </row>
    <row r="39" spans="1:13" s="4" customFormat="1" ht="15" customHeight="1" x14ac:dyDescent="0.25">
      <c r="A39" s="121"/>
      <c r="B39" s="24" t="s">
        <v>15</v>
      </c>
      <c r="C39" s="98"/>
      <c r="D39" s="25" t="s">
        <v>16</v>
      </c>
      <c r="E39" s="170" t="s">
        <v>38</v>
      </c>
      <c r="F39" s="170"/>
      <c r="G39" s="170"/>
      <c r="H39" s="170"/>
      <c r="I39" s="170"/>
      <c r="J39" s="170"/>
      <c r="K39" s="171"/>
      <c r="L39" s="44"/>
      <c r="M39" s="9"/>
    </row>
    <row r="40" spans="1:13" s="4" customFormat="1" ht="14.4" thickBot="1" x14ac:dyDescent="0.3">
      <c r="A40" s="165" t="s">
        <v>82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86">
        <f>SUM(L34:L38)</f>
        <v>0</v>
      </c>
      <c r="M40" s="9"/>
    </row>
    <row r="41" spans="1:13" s="4" customFormat="1" x14ac:dyDescent="0.25">
      <c r="A41" s="160" t="s">
        <v>27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2"/>
      <c r="M41" s="9"/>
    </row>
    <row r="42" spans="1:13" s="4" customFormat="1" x14ac:dyDescent="0.25">
      <c r="A42" s="119" t="s">
        <v>0</v>
      </c>
      <c r="B42" s="163" t="s">
        <v>28</v>
      </c>
      <c r="C42" s="163"/>
      <c r="D42" s="163"/>
      <c r="E42" s="163"/>
      <c r="F42" s="163"/>
      <c r="G42" s="163"/>
      <c r="H42" s="163"/>
      <c r="I42" s="163"/>
      <c r="J42" s="163"/>
      <c r="K42" s="163"/>
      <c r="L42" s="108"/>
      <c r="M42" s="9"/>
    </row>
    <row r="43" spans="1:13" s="4" customFormat="1" x14ac:dyDescent="0.25">
      <c r="A43" s="118" t="s">
        <v>1</v>
      </c>
      <c r="B43" s="164" t="s">
        <v>29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07"/>
      <c r="M43" s="9"/>
    </row>
    <row r="44" spans="1:13" s="4" customFormat="1" ht="14.4" thickBot="1" x14ac:dyDescent="0.3">
      <c r="A44" s="165" t="s">
        <v>30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86">
        <f>SUM(L42:L43)</f>
        <v>0</v>
      </c>
      <c r="M44" s="9"/>
    </row>
    <row r="45" spans="1:13" s="4" customFormat="1" x14ac:dyDescent="0.25">
      <c r="A45" s="160" t="s">
        <v>31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2"/>
      <c r="M45" s="9"/>
    </row>
    <row r="46" spans="1:13" s="4" customFormat="1" x14ac:dyDescent="0.25">
      <c r="A46" s="119" t="s">
        <v>0</v>
      </c>
      <c r="B46" s="163" t="s">
        <v>32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08"/>
      <c r="M46" s="9"/>
    </row>
    <row r="47" spans="1:13" s="4" customFormat="1" x14ac:dyDescent="0.25">
      <c r="A47" s="117" t="s">
        <v>1</v>
      </c>
      <c r="B47" s="164" t="s">
        <v>33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07"/>
      <c r="M47" s="9"/>
    </row>
    <row r="48" spans="1:13" s="4" customFormat="1" x14ac:dyDescent="0.25">
      <c r="A48" s="117" t="s">
        <v>2</v>
      </c>
      <c r="B48" s="164" t="s">
        <v>34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07"/>
      <c r="M48" s="9"/>
    </row>
    <row r="49" spans="1:17" s="4" customFormat="1" ht="14.25" customHeight="1" x14ac:dyDescent="0.25">
      <c r="A49" s="117" t="s">
        <v>3</v>
      </c>
      <c r="B49" s="164" t="s">
        <v>41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07"/>
      <c r="M49" s="9"/>
      <c r="N49" s="3"/>
      <c r="O49" s="3"/>
      <c r="P49" s="3"/>
      <c r="Q49" s="3"/>
    </row>
    <row r="50" spans="1:17" s="4" customFormat="1" ht="15" customHeight="1" thickBot="1" x14ac:dyDescent="0.3">
      <c r="A50" s="117" t="s">
        <v>4</v>
      </c>
      <c r="B50" s="164" t="s">
        <v>75</v>
      </c>
      <c r="C50" s="164"/>
      <c r="D50" s="164"/>
      <c r="E50" s="164"/>
      <c r="F50" s="164"/>
      <c r="G50" s="164"/>
      <c r="H50" s="164"/>
      <c r="I50" s="164"/>
      <c r="J50" s="164"/>
      <c r="K50" s="164"/>
      <c r="L50" s="125">
        <f>Subawards!B16</f>
        <v>0</v>
      </c>
      <c r="M50" s="9"/>
      <c r="Q50" s="3"/>
    </row>
    <row r="51" spans="1:17" s="4" customFormat="1" ht="14.4" thickBot="1" x14ac:dyDescent="0.3">
      <c r="A51" s="117" t="s">
        <v>5</v>
      </c>
      <c r="B51" s="164" t="s">
        <v>42</v>
      </c>
      <c r="C51" s="164"/>
      <c r="D51" s="164"/>
      <c r="E51" s="164"/>
      <c r="F51" s="164"/>
      <c r="G51" s="164"/>
      <c r="H51" s="164"/>
      <c r="I51" s="164"/>
      <c r="J51" s="164"/>
      <c r="K51" s="164"/>
      <c r="L51" s="107"/>
      <c r="M51" s="9"/>
      <c r="N51" s="201" t="s">
        <v>47</v>
      </c>
      <c r="O51" s="202"/>
      <c r="P51" s="203"/>
      <c r="Q51" s="3"/>
    </row>
    <row r="52" spans="1:17" s="4" customFormat="1" ht="14.25" customHeight="1" x14ac:dyDescent="0.25">
      <c r="A52" s="117" t="s">
        <v>6</v>
      </c>
      <c r="B52" s="164" t="s">
        <v>43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07"/>
      <c r="M52" s="9"/>
      <c r="N52" s="210" t="s">
        <v>48</v>
      </c>
      <c r="O52" s="211"/>
      <c r="P52" s="159">
        <f>L57</f>
        <v>0</v>
      </c>
      <c r="Q52" s="3"/>
    </row>
    <row r="53" spans="1:17" s="4" customFormat="1" ht="14.25" customHeight="1" x14ac:dyDescent="0.25">
      <c r="A53" s="117" t="s">
        <v>7</v>
      </c>
      <c r="B53" s="167" t="s">
        <v>85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07"/>
      <c r="M53" s="9"/>
      <c r="N53" s="219" t="s">
        <v>49</v>
      </c>
      <c r="O53" s="220"/>
      <c r="P53" s="139"/>
      <c r="Q53" s="3"/>
    </row>
    <row r="54" spans="1:17" s="4" customFormat="1" ht="14.25" customHeight="1" x14ac:dyDescent="0.25">
      <c r="A54" s="117" t="s">
        <v>35</v>
      </c>
      <c r="B54" s="167" t="s">
        <v>85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07"/>
      <c r="M54" s="9"/>
      <c r="N54" s="204" t="s">
        <v>50</v>
      </c>
      <c r="O54" s="205"/>
      <c r="P54" s="125">
        <f>L32</f>
        <v>0</v>
      </c>
      <c r="Q54" s="3"/>
    </row>
    <row r="55" spans="1:17" s="4" customFormat="1" ht="15" customHeight="1" x14ac:dyDescent="0.25">
      <c r="A55" s="118" t="s">
        <v>36</v>
      </c>
      <c r="B55" s="167" t="s">
        <v>85</v>
      </c>
      <c r="C55" s="167"/>
      <c r="D55" s="167"/>
      <c r="E55" s="167"/>
      <c r="F55" s="167"/>
      <c r="G55" s="167"/>
      <c r="H55" s="167"/>
      <c r="I55" s="167"/>
      <c r="J55" s="167"/>
      <c r="K55" s="167"/>
      <c r="L55" s="107"/>
      <c r="M55" s="9"/>
      <c r="N55" s="204" t="s">
        <v>51</v>
      </c>
      <c r="O55" s="205"/>
      <c r="P55" s="125">
        <f>L40</f>
        <v>0</v>
      </c>
      <c r="Q55" s="3"/>
    </row>
    <row r="56" spans="1:17" s="4" customFormat="1" ht="15" customHeight="1" thickBot="1" x14ac:dyDescent="0.3">
      <c r="A56" s="165" t="s">
        <v>44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86">
        <f>SUM(L46:L55)</f>
        <v>0</v>
      </c>
      <c r="M56" s="9"/>
      <c r="N56" s="204" t="s">
        <v>52</v>
      </c>
      <c r="O56" s="205"/>
      <c r="P56" s="125">
        <f>Subawards!B16</f>
        <v>0</v>
      </c>
      <c r="Q56" s="3"/>
    </row>
    <row r="57" spans="1:17" s="4" customFormat="1" ht="15.75" customHeight="1" thickBot="1" x14ac:dyDescent="0.3">
      <c r="A57" s="212" t="s">
        <v>45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86">
        <f>L25+L32+L40+L44+L56</f>
        <v>0</v>
      </c>
      <c r="M57" s="9"/>
      <c r="N57" s="208" t="s">
        <v>53</v>
      </c>
      <c r="O57" s="209"/>
      <c r="P57" s="139"/>
      <c r="Q57" s="3"/>
    </row>
    <row r="58" spans="1:17" s="4" customFormat="1" ht="15" customHeight="1" thickBot="1" x14ac:dyDescent="0.3">
      <c r="A58" s="215" t="s">
        <v>56</v>
      </c>
      <c r="B58" s="216"/>
      <c r="C58" s="216"/>
      <c r="D58" s="216"/>
      <c r="E58" s="216"/>
      <c r="F58" s="217" t="s">
        <v>46</v>
      </c>
      <c r="G58" s="217"/>
      <c r="H58" s="217"/>
      <c r="I58" s="217"/>
      <c r="J58" s="217"/>
      <c r="K58" s="218"/>
      <c r="L58" s="87">
        <f>P59*0.53</f>
        <v>0</v>
      </c>
      <c r="M58" s="9"/>
      <c r="N58" s="204" t="s">
        <v>68</v>
      </c>
      <c r="O58" s="205"/>
      <c r="P58" s="125">
        <f>Subawards!B17</f>
        <v>0</v>
      </c>
      <c r="Q58" s="3"/>
    </row>
    <row r="59" spans="1:17" s="4" customFormat="1" ht="14.4" thickBot="1" x14ac:dyDescent="0.3">
      <c r="A59" s="212" t="s">
        <v>55</v>
      </c>
      <c r="B59" s="213"/>
      <c r="C59" s="213"/>
      <c r="D59" s="213"/>
      <c r="E59" s="213"/>
      <c r="F59" s="213"/>
      <c r="G59" s="213"/>
      <c r="H59" s="213"/>
      <c r="I59" s="213"/>
      <c r="J59" s="213"/>
      <c r="K59" s="214"/>
      <c r="L59" s="86">
        <f>L57+L58</f>
        <v>0</v>
      </c>
      <c r="M59" s="9"/>
      <c r="N59" s="206" t="s">
        <v>54</v>
      </c>
      <c r="O59" s="207"/>
      <c r="P59" s="88">
        <f>P52-P54-P55-P56+P58</f>
        <v>0</v>
      </c>
      <c r="Q59" s="49"/>
    </row>
    <row r="60" spans="1:17" s="4" customFormat="1" x14ac:dyDescent="0.25">
      <c r="A60" s="10"/>
      <c r="B60" s="10"/>
      <c r="C60" s="10"/>
      <c r="D60" s="10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0"/>
      <c r="B61" s="10"/>
      <c r="C61" s="10"/>
      <c r="D61" s="10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0"/>
      <c r="B62" s="10"/>
      <c r="C62" s="10"/>
      <c r="D62" s="10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0"/>
      <c r="B63" s="10"/>
      <c r="C63" s="10"/>
      <c r="D63" s="10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0"/>
      <c r="B64" s="10"/>
      <c r="C64" s="10"/>
      <c r="D64" s="10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0"/>
      <c r="B65" s="10"/>
      <c r="C65" s="10"/>
      <c r="D65" s="10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0"/>
      <c r="B66" s="10"/>
      <c r="C66" s="10"/>
      <c r="D66" s="10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0"/>
      <c r="B67" s="10"/>
      <c r="C67" s="10"/>
      <c r="D67" s="10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0"/>
      <c r="B68" s="10"/>
      <c r="C68" s="10"/>
      <c r="D68" s="10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0"/>
      <c r="B69" s="10"/>
      <c r="C69" s="10"/>
      <c r="D69" s="10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0"/>
      <c r="B70" s="10"/>
      <c r="C70" s="10"/>
      <c r="D70" s="10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0"/>
      <c r="B71" s="10"/>
      <c r="C71" s="10"/>
      <c r="D71" s="10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0"/>
      <c r="B72" s="10"/>
      <c r="C72" s="10"/>
      <c r="D72" s="10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0"/>
      <c r="B73" s="10"/>
      <c r="C73" s="10"/>
      <c r="D73" s="10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0"/>
      <c r="B74" s="10"/>
      <c r="C74" s="10"/>
      <c r="D74" s="10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0"/>
      <c r="B75" s="10"/>
      <c r="C75" s="10"/>
      <c r="D75" s="10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0"/>
      <c r="B76" s="10"/>
      <c r="C76" s="10"/>
      <c r="D76" s="10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0"/>
      <c r="B77" s="10"/>
      <c r="C77" s="10"/>
      <c r="D77" s="10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0"/>
      <c r="B78" s="10"/>
      <c r="C78" s="10"/>
      <c r="D78" s="10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0"/>
      <c r="B79" s="10"/>
      <c r="C79" s="10"/>
      <c r="D79" s="10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0"/>
      <c r="B80" s="10"/>
      <c r="C80" s="10"/>
      <c r="D80" s="10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0"/>
      <c r="B81" s="10"/>
      <c r="C81" s="10"/>
      <c r="D81" s="10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0"/>
      <c r="B82" s="10"/>
      <c r="C82" s="10"/>
      <c r="D82" s="10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0"/>
      <c r="B83" s="10"/>
      <c r="C83" s="10"/>
      <c r="D83" s="10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0"/>
      <c r="B84" s="10"/>
      <c r="C84" s="10"/>
      <c r="D84" s="10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0"/>
      <c r="B85" s="10"/>
      <c r="C85" s="10"/>
      <c r="D85" s="10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0"/>
      <c r="B86" s="10"/>
      <c r="C86" s="10"/>
      <c r="D86" s="10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0"/>
      <c r="B87" s="10"/>
      <c r="C87" s="10"/>
      <c r="D87" s="10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0"/>
      <c r="B88" s="10"/>
      <c r="C88" s="10"/>
      <c r="D88" s="10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0"/>
      <c r="B89" s="10"/>
      <c r="C89" s="10"/>
      <c r="D89" s="10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0"/>
      <c r="B90" s="10"/>
      <c r="C90" s="10"/>
      <c r="D90" s="10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0"/>
      <c r="B91" s="10"/>
      <c r="C91" s="10"/>
      <c r="D91" s="10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0"/>
      <c r="B92" s="10"/>
      <c r="C92" s="10"/>
      <c r="D92" s="10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0"/>
      <c r="B93" s="10"/>
      <c r="C93" s="10"/>
      <c r="D93" s="10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0"/>
      <c r="B94" s="10"/>
      <c r="C94" s="10"/>
      <c r="D94" s="10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0"/>
      <c r="B95" s="10"/>
      <c r="C95" s="10"/>
      <c r="D95" s="10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0"/>
      <c r="B96" s="10"/>
      <c r="C96" s="10"/>
      <c r="D96" s="10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0"/>
      <c r="B97" s="10"/>
      <c r="C97" s="10"/>
      <c r="D97" s="10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0"/>
      <c r="B98" s="10"/>
      <c r="C98" s="10"/>
      <c r="D98" s="10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0"/>
      <c r="B99" s="10"/>
      <c r="C99" s="10"/>
      <c r="D99" s="10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0"/>
      <c r="B100" s="10"/>
      <c r="C100" s="10"/>
      <c r="D100" s="10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0"/>
      <c r="B101" s="10"/>
      <c r="C101" s="10"/>
      <c r="D101" s="10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0"/>
      <c r="B102" s="10"/>
      <c r="C102" s="10"/>
      <c r="D102" s="10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0"/>
      <c r="B103" s="10"/>
      <c r="C103" s="10"/>
      <c r="D103" s="10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0"/>
      <c r="B104" s="10"/>
      <c r="C104" s="10"/>
      <c r="D104" s="10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0"/>
      <c r="B105" s="10"/>
      <c r="C105" s="10"/>
      <c r="D105" s="10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0"/>
      <c r="B106" s="10"/>
      <c r="C106" s="10"/>
      <c r="D106" s="10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0"/>
      <c r="B107" s="10"/>
      <c r="C107" s="10"/>
      <c r="D107" s="10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0"/>
      <c r="B108" s="10"/>
      <c r="C108" s="10"/>
      <c r="D108" s="10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0"/>
      <c r="B109" s="10"/>
      <c r="C109" s="10"/>
      <c r="D109" s="10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0"/>
      <c r="B110" s="10"/>
      <c r="C110" s="10"/>
      <c r="D110" s="10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0"/>
      <c r="B111" s="10"/>
      <c r="C111" s="10"/>
      <c r="D111" s="10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0"/>
      <c r="B112" s="10"/>
      <c r="C112" s="10"/>
      <c r="D112" s="10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0"/>
      <c r="B113" s="10"/>
      <c r="C113" s="10"/>
      <c r="D113" s="10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0"/>
      <c r="B114" s="10"/>
      <c r="C114" s="10"/>
      <c r="D114" s="10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0"/>
      <c r="B115" s="10"/>
      <c r="C115" s="10"/>
      <c r="D115" s="10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0"/>
      <c r="B116" s="10"/>
      <c r="C116" s="10"/>
      <c r="D116" s="10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0"/>
      <c r="B117" s="10"/>
      <c r="C117" s="10"/>
      <c r="D117" s="10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0"/>
      <c r="B118" s="10"/>
      <c r="C118" s="10"/>
      <c r="D118" s="10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0"/>
      <c r="B119" s="10"/>
      <c r="C119" s="10"/>
      <c r="D119" s="10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0"/>
      <c r="B120" s="10"/>
      <c r="C120" s="10"/>
      <c r="D120" s="10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0"/>
      <c r="B121" s="10"/>
      <c r="C121" s="10"/>
      <c r="D121" s="10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0"/>
      <c r="B122" s="10"/>
      <c r="C122" s="10"/>
      <c r="D122" s="10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0"/>
      <c r="B123" s="10"/>
      <c r="C123" s="10"/>
      <c r="D123" s="10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0"/>
      <c r="B124" s="10"/>
      <c r="C124" s="10"/>
      <c r="D124" s="10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0"/>
      <c r="B125" s="10"/>
      <c r="C125" s="10"/>
      <c r="D125" s="10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0"/>
      <c r="B126" s="10"/>
      <c r="C126" s="10"/>
      <c r="D126" s="10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0"/>
      <c r="B127" s="10"/>
      <c r="C127" s="10"/>
      <c r="D127" s="10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0"/>
      <c r="B128" s="10"/>
      <c r="C128" s="10"/>
      <c r="D128" s="10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0"/>
      <c r="B129" s="10"/>
      <c r="C129" s="10"/>
      <c r="D129" s="10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0"/>
      <c r="B130" s="10"/>
      <c r="C130" s="10"/>
      <c r="D130" s="10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0"/>
      <c r="B131" s="10"/>
      <c r="C131" s="10"/>
      <c r="D131" s="10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0"/>
      <c r="B132" s="10"/>
      <c r="C132" s="10"/>
      <c r="D132" s="10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0"/>
      <c r="B133" s="10"/>
      <c r="C133" s="10"/>
      <c r="D133" s="10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0"/>
      <c r="B134" s="10"/>
      <c r="C134" s="10"/>
      <c r="D134" s="10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0"/>
      <c r="B135" s="10"/>
      <c r="C135" s="10"/>
      <c r="D135" s="10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0"/>
      <c r="B136" s="10"/>
      <c r="C136" s="10"/>
      <c r="D136" s="10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0"/>
      <c r="B137" s="10"/>
      <c r="C137" s="10"/>
      <c r="D137" s="10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0"/>
      <c r="B138" s="10"/>
      <c r="C138" s="10"/>
      <c r="D138" s="10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0"/>
      <c r="B139" s="10"/>
      <c r="C139" s="10"/>
      <c r="D139" s="10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0"/>
      <c r="B140" s="10"/>
      <c r="C140" s="10"/>
      <c r="D140" s="10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0"/>
      <c r="B141" s="10"/>
      <c r="C141" s="10"/>
      <c r="D141" s="10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0"/>
      <c r="B142" s="10"/>
      <c r="C142" s="10"/>
      <c r="D142" s="10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0"/>
      <c r="B143" s="10"/>
      <c r="C143" s="10"/>
      <c r="D143" s="10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0"/>
      <c r="B144" s="10"/>
      <c r="C144" s="10"/>
      <c r="D144" s="10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0"/>
      <c r="B145" s="10"/>
      <c r="C145" s="10"/>
      <c r="D145" s="10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0"/>
      <c r="B146" s="10"/>
      <c r="C146" s="10"/>
      <c r="D146" s="10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0"/>
      <c r="B147" s="10"/>
      <c r="C147" s="10"/>
      <c r="D147" s="10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0"/>
      <c r="B148" s="10"/>
      <c r="C148" s="10"/>
      <c r="D148" s="10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0"/>
      <c r="B149" s="10"/>
      <c r="C149" s="10"/>
      <c r="D149" s="10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0"/>
      <c r="B150" s="10"/>
      <c r="C150" s="10"/>
      <c r="D150" s="10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0"/>
      <c r="B151" s="10"/>
      <c r="C151" s="10"/>
      <c r="D151" s="10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0"/>
      <c r="B152" s="10"/>
      <c r="C152" s="10"/>
      <c r="D152" s="10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0"/>
      <c r="B153" s="10"/>
      <c r="C153" s="10"/>
      <c r="D153" s="10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0"/>
      <c r="B154" s="10"/>
      <c r="C154" s="10"/>
      <c r="D154" s="10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0"/>
      <c r="B155" s="10"/>
      <c r="C155" s="10"/>
      <c r="D155" s="10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0"/>
      <c r="B156" s="10"/>
      <c r="C156" s="10"/>
      <c r="D156" s="10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0"/>
      <c r="B157" s="10"/>
      <c r="C157" s="10"/>
      <c r="D157" s="10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0"/>
      <c r="B158" s="10"/>
      <c r="C158" s="10"/>
      <c r="D158" s="10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0"/>
      <c r="B159" s="10"/>
      <c r="C159" s="10"/>
      <c r="D159" s="10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0"/>
      <c r="B160" s="10"/>
      <c r="C160" s="10"/>
      <c r="D160" s="10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0"/>
      <c r="B161" s="10"/>
      <c r="C161" s="10"/>
      <c r="D161" s="10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0"/>
      <c r="B162" s="10"/>
      <c r="C162" s="10"/>
      <c r="D162" s="10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0"/>
      <c r="B163" s="10"/>
      <c r="C163" s="10"/>
      <c r="D163" s="10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0"/>
      <c r="B164" s="10"/>
      <c r="C164" s="10"/>
      <c r="D164" s="10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0"/>
      <c r="B165" s="10"/>
      <c r="C165" s="10"/>
      <c r="D165" s="10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0"/>
      <c r="B166" s="10"/>
      <c r="C166" s="10"/>
      <c r="D166" s="10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0"/>
      <c r="B167" s="10"/>
      <c r="C167" s="10"/>
      <c r="D167" s="10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0"/>
      <c r="B168" s="10"/>
      <c r="C168" s="10"/>
      <c r="D168" s="10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0"/>
      <c r="B169" s="10"/>
      <c r="C169" s="10"/>
      <c r="D169" s="10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0"/>
      <c r="B170" s="10"/>
      <c r="C170" s="10"/>
      <c r="D170" s="10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0"/>
      <c r="B171" s="10"/>
      <c r="C171" s="10"/>
      <c r="D171" s="10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0"/>
      <c r="B172" s="10"/>
      <c r="C172" s="10"/>
      <c r="D172" s="10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0"/>
      <c r="B173" s="10"/>
      <c r="C173" s="10"/>
      <c r="D173" s="10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0"/>
      <c r="B174" s="10"/>
      <c r="C174" s="10"/>
      <c r="D174" s="10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0"/>
      <c r="B175" s="10"/>
      <c r="C175" s="10"/>
      <c r="D175" s="10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0"/>
      <c r="B176" s="10"/>
      <c r="C176" s="10"/>
      <c r="D176" s="10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0"/>
      <c r="B177" s="10"/>
      <c r="C177" s="10"/>
      <c r="D177" s="10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0"/>
      <c r="B178" s="10"/>
      <c r="C178" s="10"/>
      <c r="D178" s="10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0"/>
      <c r="B179" s="10"/>
      <c r="C179" s="10"/>
      <c r="D179" s="10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0"/>
      <c r="B180" s="10"/>
      <c r="C180" s="10"/>
      <c r="D180" s="10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0"/>
      <c r="B181" s="10"/>
      <c r="C181" s="10"/>
      <c r="D181" s="10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0"/>
      <c r="B182" s="10"/>
      <c r="C182" s="10"/>
      <c r="D182" s="10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0"/>
      <c r="B183" s="10"/>
      <c r="C183" s="10"/>
      <c r="D183" s="10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0"/>
      <c r="B184" s="10"/>
      <c r="C184" s="10"/>
      <c r="D184" s="10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0"/>
      <c r="B185" s="10"/>
      <c r="C185" s="10"/>
      <c r="D185" s="10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0"/>
      <c r="B186" s="10"/>
      <c r="C186" s="10"/>
      <c r="D186" s="10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0"/>
      <c r="B187" s="10"/>
      <c r="C187" s="10"/>
      <c r="D187" s="10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0"/>
      <c r="B188" s="10"/>
      <c r="C188" s="10"/>
      <c r="D188" s="10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0"/>
      <c r="B189" s="10"/>
      <c r="C189" s="10"/>
      <c r="D189" s="10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0"/>
      <c r="B190" s="10"/>
      <c r="C190" s="10"/>
      <c r="D190" s="10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0"/>
      <c r="B191" s="10"/>
      <c r="C191" s="10"/>
      <c r="D191" s="10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0"/>
      <c r="B192" s="10"/>
      <c r="C192" s="10"/>
      <c r="D192" s="10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0"/>
      <c r="B193" s="10"/>
      <c r="C193" s="10"/>
      <c r="D193" s="10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0"/>
      <c r="B194" s="10"/>
      <c r="C194" s="10"/>
      <c r="D194" s="10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0"/>
      <c r="B195" s="10"/>
      <c r="C195" s="10"/>
      <c r="D195" s="10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0"/>
      <c r="B196" s="10"/>
      <c r="C196" s="10"/>
      <c r="D196" s="10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0"/>
      <c r="B197" s="10"/>
      <c r="C197" s="10"/>
      <c r="D197" s="10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0"/>
      <c r="B198" s="10"/>
      <c r="C198" s="10"/>
      <c r="D198" s="10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0"/>
      <c r="B199" s="10"/>
      <c r="C199" s="10"/>
      <c r="D199" s="10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0"/>
      <c r="B200" s="10"/>
      <c r="C200" s="10"/>
      <c r="D200" s="10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0"/>
      <c r="B201" s="10"/>
      <c r="C201" s="10"/>
      <c r="D201" s="10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0"/>
      <c r="B202" s="10"/>
      <c r="C202" s="10"/>
      <c r="D202" s="10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0"/>
      <c r="B203" s="10"/>
      <c r="C203" s="10"/>
      <c r="D203" s="10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0"/>
      <c r="B204" s="10"/>
      <c r="C204" s="10"/>
      <c r="D204" s="10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0"/>
      <c r="B205" s="10"/>
      <c r="C205" s="10"/>
      <c r="D205" s="10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0"/>
      <c r="B206" s="10"/>
      <c r="C206" s="10"/>
      <c r="D206" s="10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0"/>
      <c r="B207" s="10"/>
      <c r="C207" s="10"/>
      <c r="D207" s="10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0"/>
      <c r="B208" s="10"/>
      <c r="C208" s="10"/>
      <c r="D208" s="10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0"/>
      <c r="B209" s="10"/>
      <c r="C209" s="10"/>
      <c r="D209" s="10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0"/>
      <c r="B210" s="10"/>
      <c r="C210" s="10"/>
      <c r="D210" s="10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0"/>
      <c r="B211" s="10"/>
      <c r="C211" s="10"/>
      <c r="D211" s="10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0"/>
      <c r="B212" s="10"/>
      <c r="C212" s="10"/>
      <c r="D212" s="10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0"/>
      <c r="B213" s="10"/>
      <c r="C213" s="10"/>
      <c r="D213" s="10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0"/>
      <c r="B214" s="10"/>
      <c r="C214" s="10"/>
      <c r="D214" s="10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0"/>
      <c r="B215" s="10"/>
      <c r="C215" s="10"/>
      <c r="D215" s="10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0"/>
      <c r="B216" s="10"/>
      <c r="C216" s="10"/>
      <c r="D216" s="10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0"/>
      <c r="B217" s="10"/>
      <c r="C217" s="10"/>
      <c r="D217" s="10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0"/>
      <c r="B218" s="10"/>
      <c r="C218" s="10"/>
      <c r="D218" s="10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0"/>
      <c r="B219" s="10"/>
      <c r="C219" s="10"/>
      <c r="D219" s="10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0"/>
      <c r="B220" s="10"/>
      <c r="C220" s="10"/>
      <c r="D220" s="10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0"/>
      <c r="B221" s="10"/>
      <c r="C221" s="10"/>
      <c r="D221" s="10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0"/>
      <c r="B222" s="10"/>
      <c r="C222" s="10"/>
      <c r="D222" s="10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0"/>
      <c r="B223" s="10"/>
      <c r="C223" s="10"/>
      <c r="D223" s="10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0"/>
      <c r="B224" s="10"/>
      <c r="C224" s="10"/>
      <c r="D224" s="10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0"/>
      <c r="B225" s="10"/>
      <c r="C225" s="10"/>
      <c r="D225" s="10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0"/>
      <c r="B226" s="10"/>
      <c r="C226" s="10"/>
      <c r="D226" s="10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0"/>
      <c r="B227" s="10"/>
      <c r="C227" s="10"/>
      <c r="D227" s="10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0"/>
      <c r="B228" s="10"/>
      <c r="C228" s="10"/>
      <c r="D228" s="10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0"/>
      <c r="B229" s="10"/>
      <c r="C229" s="10"/>
      <c r="D229" s="10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0"/>
      <c r="B230" s="10"/>
      <c r="C230" s="10"/>
      <c r="D230" s="10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0"/>
      <c r="B231" s="10"/>
      <c r="C231" s="10"/>
      <c r="D231" s="10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0"/>
      <c r="B232" s="10"/>
      <c r="C232" s="10"/>
      <c r="D232" s="10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0"/>
      <c r="B233" s="10"/>
      <c r="C233" s="10"/>
      <c r="D233" s="10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0"/>
      <c r="B234" s="10"/>
      <c r="C234" s="10"/>
      <c r="D234" s="10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0"/>
      <c r="B235" s="10"/>
      <c r="C235" s="10"/>
      <c r="D235" s="10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0"/>
      <c r="B236" s="10"/>
      <c r="C236" s="10"/>
      <c r="D236" s="10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0"/>
      <c r="B237" s="10"/>
      <c r="C237" s="10"/>
      <c r="D237" s="10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0"/>
      <c r="B238" s="10"/>
      <c r="C238" s="10"/>
      <c r="D238" s="10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0"/>
      <c r="B239" s="10"/>
      <c r="C239" s="10"/>
      <c r="D239" s="10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0"/>
      <c r="B240" s="10"/>
      <c r="C240" s="10"/>
      <c r="D240" s="10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0"/>
      <c r="B241" s="10"/>
      <c r="C241" s="10"/>
      <c r="D241" s="10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0"/>
      <c r="B242" s="10"/>
      <c r="C242" s="10"/>
      <c r="D242" s="10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0"/>
      <c r="B243" s="10"/>
      <c r="C243" s="10"/>
      <c r="D243" s="10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0"/>
      <c r="B244" s="10"/>
      <c r="C244" s="10"/>
      <c r="D244" s="10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0"/>
      <c r="B245" s="10"/>
      <c r="C245" s="10"/>
      <c r="D245" s="10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0"/>
      <c r="B246" s="10"/>
      <c r="C246" s="10"/>
      <c r="D246" s="10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0"/>
      <c r="B247" s="10"/>
      <c r="C247" s="10"/>
      <c r="D247" s="10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0"/>
      <c r="B248" s="10"/>
      <c r="C248" s="10"/>
      <c r="D248" s="10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0"/>
      <c r="B249" s="10"/>
      <c r="C249" s="10"/>
      <c r="D249" s="10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0"/>
      <c r="B250" s="10"/>
      <c r="C250" s="10"/>
      <c r="D250" s="10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0"/>
      <c r="B251" s="10"/>
      <c r="C251" s="10"/>
      <c r="D251" s="10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0"/>
      <c r="B252" s="10"/>
      <c r="C252" s="10"/>
      <c r="D252" s="10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0"/>
      <c r="B253" s="10"/>
      <c r="C253" s="10"/>
      <c r="D253" s="10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0"/>
      <c r="B254" s="10"/>
      <c r="C254" s="10"/>
      <c r="D254" s="10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0"/>
      <c r="B255" s="10"/>
      <c r="C255" s="10"/>
      <c r="D255" s="10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0"/>
      <c r="B256" s="10"/>
      <c r="C256" s="10"/>
      <c r="D256" s="10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0"/>
      <c r="B257" s="10"/>
      <c r="C257" s="10"/>
      <c r="D257" s="10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0"/>
      <c r="B258" s="10"/>
      <c r="C258" s="10"/>
      <c r="D258" s="10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0"/>
      <c r="B259" s="10"/>
      <c r="C259" s="10"/>
      <c r="D259" s="10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0"/>
      <c r="B260" s="10"/>
      <c r="C260" s="10"/>
      <c r="D260" s="10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0"/>
      <c r="B261" s="10"/>
      <c r="C261" s="10"/>
      <c r="D261" s="10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0"/>
      <c r="B262" s="10"/>
      <c r="C262" s="10"/>
      <c r="D262" s="10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0"/>
      <c r="B263" s="10"/>
      <c r="C263" s="10"/>
      <c r="D263" s="10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0"/>
      <c r="B264" s="10"/>
      <c r="C264" s="10"/>
      <c r="D264" s="10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0"/>
      <c r="B265" s="10"/>
      <c r="C265" s="10"/>
      <c r="D265" s="10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0"/>
      <c r="B266" s="10"/>
      <c r="C266" s="10"/>
      <c r="D266" s="10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0"/>
      <c r="B267" s="10"/>
      <c r="C267" s="10"/>
      <c r="D267" s="10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0"/>
      <c r="B268" s="10"/>
      <c r="C268" s="10"/>
      <c r="D268" s="10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0"/>
      <c r="B269" s="10"/>
      <c r="C269" s="10"/>
      <c r="D269" s="10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0"/>
      <c r="B270" s="10"/>
      <c r="C270" s="10"/>
      <c r="D270" s="10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0"/>
      <c r="B271" s="10"/>
      <c r="C271" s="10"/>
      <c r="D271" s="10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0"/>
      <c r="B272" s="10"/>
      <c r="C272" s="10"/>
      <c r="D272" s="10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0"/>
      <c r="B273" s="10"/>
      <c r="C273" s="10"/>
      <c r="D273" s="10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0"/>
      <c r="B274" s="10"/>
      <c r="C274" s="10"/>
      <c r="D274" s="10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0"/>
      <c r="B275" s="10"/>
      <c r="C275" s="10"/>
      <c r="D275" s="10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0"/>
      <c r="B276" s="10"/>
      <c r="C276" s="10"/>
      <c r="D276" s="10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0"/>
      <c r="B277" s="10"/>
      <c r="C277" s="10"/>
      <c r="D277" s="10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0"/>
      <c r="B278" s="10"/>
      <c r="C278" s="10"/>
      <c r="D278" s="10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0"/>
      <c r="B279" s="10"/>
      <c r="C279" s="10"/>
      <c r="D279" s="10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0"/>
      <c r="B280" s="10"/>
      <c r="C280" s="10"/>
      <c r="D280" s="10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0"/>
      <c r="B281" s="10"/>
      <c r="C281" s="10"/>
      <c r="D281" s="10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0"/>
      <c r="B282" s="10"/>
      <c r="C282" s="10"/>
      <c r="D282" s="10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0"/>
      <c r="B283" s="10"/>
      <c r="C283" s="10"/>
      <c r="D283" s="10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0"/>
      <c r="B284" s="10"/>
      <c r="C284" s="10"/>
      <c r="D284" s="10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0"/>
      <c r="B285" s="10"/>
      <c r="C285" s="10"/>
      <c r="D285" s="10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0"/>
      <c r="B286" s="10"/>
      <c r="C286" s="10"/>
      <c r="D286" s="10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0"/>
      <c r="B287" s="10"/>
      <c r="C287" s="10"/>
      <c r="D287" s="10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0"/>
      <c r="B288" s="10"/>
      <c r="C288" s="10"/>
      <c r="D288" s="10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0"/>
      <c r="B289" s="10"/>
      <c r="C289" s="10"/>
      <c r="D289" s="10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0"/>
      <c r="B290" s="10"/>
      <c r="C290" s="10"/>
      <c r="D290" s="10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0"/>
      <c r="B291" s="10"/>
      <c r="C291" s="10"/>
      <c r="D291" s="10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0"/>
      <c r="B292" s="10"/>
      <c r="C292" s="10"/>
      <c r="D292" s="10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0"/>
      <c r="B293" s="10"/>
      <c r="C293" s="10"/>
      <c r="D293" s="10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0"/>
      <c r="B294" s="10"/>
      <c r="C294" s="10"/>
      <c r="D294" s="10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0"/>
      <c r="B295" s="10"/>
      <c r="C295" s="10"/>
      <c r="D295" s="10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0"/>
      <c r="B296" s="10"/>
      <c r="C296" s="10"/>
      <c r="D296" s="10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0"/>
      <c r="B297" s="10"/>
      <c r="C297" s="10"/>
      <c r="D297" s="10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0"/>
      <c r="B298" s="10"/>
      <c r="C298" s="10"/>
      <c r="D298" s="10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0"/>
      <c r="B299" s="10"/>
      <c r="C299" s="10"/>
      <c r="D299" s="10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0"/>
      <c r="B300" s="10"/>
      <c r="C300" s="10"/>
      <c r="D300" s="10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0"/>
      <c r="B301" s="10"/>
      <c r="C301" s="10"/>
      <c r="D301" s="10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0"/>
      <c r="B302" s="10"/>
      <c r="C302" s="10"/>
      <c r="D302" s="10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0"/>
      <c r="B303" s="10"/>
      <c r="C303" s="10"/>
      <c r="D303" s="10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0"/>
      <c r="B304" s="10"/>
      <c r="C304" s="10"/>
      <c r="D304" s="10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0"/>
      <c r="B305" s="10"/>
      <c r="C305" s="10"/>
      <c r="D305" s="10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0"/>
      <c r="B306" s="10"/>
      <c r="C306" s="10"/>
      <c r="D306" s="10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0"/>
      <c r="B307" s="10"/>
      <c r="C307" s="10"/>
      <c r="D307" s="10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0"/>
      <c r="B308" s="10"/>
      <c r="C308" s="10"/>
      <c r="D308" s="10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0"/>
      <c r="B309" s="10"/>
      <c r="C309" s="10"/>
      <c r="D309" s="10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0"/>
      <c r="B310" s="10"/>
      <c r="C310" s="10"/>
      <c r="D310" s="10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0"/>
      <c r="B311" s="10"/>
      <c r="C311" s="10"/>
      <c r="D311" s="10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0"/>
      <c r="B312" s="10"/>
      <c r="C312" s="10"/>
      <c r="D312" s="10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0"/>
      <c r="B313" s="10"/>
      <c r="C313" s="10"/>
      <c r="D313" s="10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0"/>
      <c r="B314" s="10"/>
      <c r="C314" s="10"/>
      <c r="D314" s="10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0"/>
      <c r="B315" s="10"/>
      <c r="C315" s="10"/>
      <c r="D315" s="10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0"/>
      <c r="B316" s="10"/>
      <c r="C316" s="10"/>
      <c r="D316" s="10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0"/>
      <c r="B317" s="10"/>
      <c r="C317" s="10"/>
      <c r="D317" s="10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0"/>
      <c r="B318" s="10"/>
      <c r="C318" s="10"/>
      <c r="D318" s="10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0"/>
      <c r="B319" s="10"/>
      <c r="C319" s="10"/>
      <c r="D319" s="10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0"/>
      <c r="B320" s="10"/>
      <c r="C320" s="10"/>
      <c r="D320" s="10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0"/>
      <c r="B321" s="10"/>
      <c r="C321" s="10"/>
      <c r="D321" s="10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0"/>
      <c r="B322" s="10"/>
      <c r="C322" s="10"/>
      <c r="D322" s="10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0"/>
      <c r="B323" s="10"/>
      <c r="C323" s="10"/>
      <c r="D323" s="10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0"/>
      <c r="B324" s="10"/>
      <c r="C324" s="10"/>
      <c r="D324" s="10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0"/>
      <c r="B325" s="10"/>
      <c r="C325" s="10"/>
      <c r="D325" s="10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0"/>
      <c r="B326" s="10"/>
      <c r="C326" s="10"/>
      <c r="D326" s="10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0"/>
      <c r="B327" s="10"/>
      <c r="C327" s="10"/>
      <c r="D327" s="10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0"/>
      <c r="B328" s="10"/>
      <c r="C328" s="10"/>
      <c r="D328" s="10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0"/>
      <c r="B329" s="10"/>
      <c r="C329" s="10"/>
      <c r="D329" s="10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0"/>
      <c r="B330" s="10"/>
      <c r="C330" s="10"/>
      <c r="D330" s="10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0"/>
      <c r="B331" s="10"/>
      <c r="C331" s="10"/>
      <c r="D331" s="10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0"/>
      <c r="B332" s="10"/>
      <c r="C332" s="10"/>
      <c r="D332" s="10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0"/>
      <c r="B333" s="10"/>
      <c r="C333" s="10"/>
      <c r="D333" s="10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0"/>
      <c r="B334" s="10"/>
      <c r="C334" s="10"/>
      <c r="D334" s="10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0"/>
      <c r="B335" s="10"/>
      <c r="C335" s="10"/>
      <c r="D335" s="10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0"/>
      <c r="B336" s="10"/>
      <c r="C336" s="10"/>
      <c r="D336" s="10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0"/>
      <c r="B337" s="10"/>
      <c r="C337" s="10"/>
      <c r="D337" s="10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0"/>
      <c r="B338" s="10"/>
      <c r="C338" s="10"/>
      <c r="D338" s="10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0"/>
      <c r="B339" s="10"/>
      <c r="C339" s="10"/>
      <c r="D339" s="10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0"/>
      <c r="B340" s="10"/>
      <c r="C340" s="10"/>
      <c r="D340" s="10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0"/>
      <c r="B341" s="10"/>
      <c r="C341" s="10"/>
      <c r="D341" s="10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0"/>
      <c r="B342" s="10"/>
      <c r="C342" s="10"/>
      <c r="D342" s="10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0"/>
      <c r="B343" s="10"/>
      <c r="C343" s="10"/>
      <c r="D343" s="10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0"/>
      <c r="B344" s="10"/>
      <c r="C344" s="10"/>
      <c r="D344" s="10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0"/>
      <c r="B345" s="10"/>
      <c r="C345" s="10"/>
      <c r="D345" s="10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0"/>
      <c r="B346" s="10"/>
      <c r="C346" s="10"/>
      <c r="D346" s="10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0"/>
      <c r="B347" s="10"/>
      <c r="C347" s="10"/>
      <c r="D347" s="10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0"/>
      <c r="B348" s="10"/>
      <c r="C348" s="10"/>
      <c r="D348" s="10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0"/>
      <c r="B349" s="10"/>
      <c r="C349" s="10"/>
      <c r="D349" s="10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0"/>
      <c r="B350" s="10"/>
      <c r="C350" s="10"/>
      <c r="D350" s="10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0"/>
      <c r="B351" s="10"/>
      <c r="C351" s="10"/>
      <c r="D351" s="10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0"/>
      <c r="B352" s="10"/>
      <c r="C352" s="10"/>
      <c r="D352" s="10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0"/>
      <c r="B353" s="10"/>
      <c r="C353" s="10"/>
      <c r="D353" s="10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0"/>
      <c r="B354" s="10"/>
      <c r="C354" s="10"/>
      <c r="D354" s="10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0"/>
      <c r="B355" s="10"/>
      <c r="C355" s="10"/>
      <c r="D355" s="10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0"/>
      <c r="B356" s="10"/>
      <c r="C356" s="10"/>
      <c r="D356" s="10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0"/>
      <c r="B357" s="10"/>
      <c r="C357" s="10"/>
      <c r="D357" s="10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0"/>
      <c r="B358" s="10"/>
      <c r="C358" s="10"/>
      <c r="D358" s="10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0"/>
      <c r="B359" s="10"/>
      <c r="C359" s="10"/>
      <c r="D359" s="10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0"/>
      <c r="B360" s="10"/>
      <c r="C360" s="10"/>
      <c r="D360" s="10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0"/>
      <c r="B361" s="10"/>
      <c r="C361" s="10"/>
      <c r="D361" s="10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0"/>
      <c r="B362" s="10"/>
      <c r="C362" s="10"/>
      <c r="D362" s="10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0"/>
      <c r="B363" s="10"/>
      <c r="C363" s="10"/>
      <c r="D363" s="10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0"/>
      <c r="B364" s="10"/>
      <c r="C364" s="10"/>
      <c r="D364" s="10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0"/>
      <c r="B365" s="10"/>
      <c r="C365" s="10"/>
      <c r="D365" s="10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0"/>
      <c r="B366" s="10"/>
      <c r="C366" s="10"/>
      <c r="D366" s="10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0"/>
      <c r="B367" s="10"/>
      <c r="C367" s="10"/>
      <c r="D367" s="10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0"/>
      <c r="B368" s="10"/>
      <c r="C368" s="10"/>
      <c r="D368" s="10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0"/>
      <c r="B369" s="10"/>
      <c r="C369" s="10"/>
      <c r="D369" s="10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0"/>
      <c r="B370" s="10"/>
      <c r="C370" s="10"/>
      <c r="D370" s="10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0"/>
      <c r="B371" s="10"/>
      <c r="C371" s="10"/>
      <c r="D371" s="10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0"/>
      <c r="B372" s="10"/>
      <c r="C372" s="10"/>
      <c r="D372" s="10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0"/>
      <c r="B373" s="10"/>
      <c r="C373" s="10"/>
      <c r="D373" s="10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0"/>
      <c r="B374" s="10"/>
      <c r="C374" s="10"/>
      <c r="D374" s="10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0"/>
      <c r="B375" s="10"/>
      <c r="C375" s="10"/>
      <c r="D375" s="10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0"/>
      <c r="B376" s="10"/>
      <c r="C376" s="10"/>
      <c r="D376" s="10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0"/>
      <c r="B377" s="10"/>
      <c r="C377" s="10"/>
      <c r="D377" s="10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0"/>
      <c r="B378" s="10"/>
      <c r="C378" s="10"/>
      <c r="D378" s="10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0"/>
      <c r="B379" s="10"/>
      <c r="C379" s="10"/>
      <c r="D379" s="10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0"/>
      <c r="B380" s="10"/>
      <c r="C380" s="10"/>
      <c r="D380" s="10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0"/>
      <c r="B381" s="10"/>
      <c r="C381" s="10"/>
      <c r="D381" s="10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0"/>
      <c r="B382" s="10"/>
      <c r="C382" s="10"/>
      <c r="D382" s="10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0"/>
      <c r="B383" s="10"/>
      <c r="C383" s="10"/>
      <c r="D383" s="10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0"/>
      <c r="B384" s="10"/>
      <c r="C384" s="10"/>
      <c r="D384" s="10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0"/>
      <c r="B385" s="10"/>
      <c r="C385" s="10"/>
      <c r="D385" s="10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0"/>
      <c r="B386" s="10"/>
      <c r="C386" s="10"/>
      <c r="D386" s="10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0"/>
      <c r="B387" s="10"/>
      <c r="C387" s="10"/>
      <c r="D387" s="10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0"/>
      <c r="B388" s="10"/>
      <c r="C388" s="10"/>
      <c r="D388" s="10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0"/>
      <c r="B389" s="10"/>
      <c r="C389" s="10"/>
      <c r="D389" s="10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0"/>
      <c r="B390" s="10"/>
      <c r="C390" s="10"/>
      <c r="D390" s="10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0"/>
      <c r="B391" s="10"/>
      <c r="C391" s="10"/>
      <c r="D391" s="10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0"/>
      <c r="B392" s="10"/>
      <c r="C392" s="10"/>
      <c r="D392" s="10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0"/>
      <c r="B393" s="10"/>
      <c r="C393" s="10"/>
      <c r="D393" s="10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0"/>
      <c r="B394" s="10"/>
      <c r="C394" s="10"/>
      <c r="D394" s="10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0"/>
      <c r="B395" s="10"/>
      <c r="C395" s="10"/>
      <c r="D395" s="10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0"/>
      <c r="B396" s="10"/>
      <c r="C396" s="10"/>
      <c r="D396" s="10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0"/>
      <c r="B397" s="10"/>
      <c r="C397" s="10"/>
      <c r="D397" s="10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0"/>
      <c r="B398" s="10"/>
      <c r="C398" s="10"/>
      <c r="D398" s="10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0"/>
      <c r="B399" s="10"/>
      <c r="C399" s="10"/>
      <c r="D399" s="10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0"/>
      <c r="B400" s="10"/>
      <c r="C400" s="10"/>
      <c r="D400" s="10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0"/>
      <c r="B401" s="10"/>
      <c r="C401" s="10"/>
      <c r="D401" s="10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0"/>
      <c r="B402" s="10"/>
      <c r="C402" s="10"/>
      <c r="D402" s="10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0"/>
      <c r="B403" s="10"/>
      <c r="C403" s="10"/>
      <c r="D403" s="10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0"/>
      <c r="B404" s="10"/>
      <c r="C404" s="10"/>
      <c r="D404" s="10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0"/>
      <c r="B405" s="10"/>
      <c r="C405" s="10"/>
      <c r="D405" s="10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0"/>
      <c r="B406" s="10"/>
      <c r="C406" s="10"/>
      <c r="D406" s="10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0"/>
      <c r="B407" s="10"/>
      <c r="C407" s="10"/>
      <c r="D407" s="10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0"/>
      <c r="B408" s="10"/>
      <c r="C408" s="10"/>
      <c r="D408" s="10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0"/>
      <c r="B409" s="10"/>
      <c r="C409" s="10"/>
      <c r="D409" s="10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0"/>
      <c r="B410" s="10"/>
      <c r="C410" s="10"/>
      <c r="D410" s="10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0"/>
      <c r="B411" s="10"/>
      <c r="C411" s="10"/>
      <c r="D411" s="10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0"/>
      <c r="B412" s="10"/>
      <c r="C412" s="10"/>
      <c r="D412" s="10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0"/>
      <c r="B413" s="10"/>
      <c r="C413" s="10"/>
      <c r="D413" s="10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0"/>
      <c r="B414" s="10"/>
      <c r="C414" s="10"/>
      <c r="D414" s="10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0"/>
      <c r="B415" s="10"/>
      <c r="C415" s="10"/>
      <c r="D415" s="10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0"/>
      <c r="B416" s="10"/>
      <c r="C416" s="10"/>
      <c r="D416" s="10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0"/>
      <c r="B417" s="10"/>
      <c r="C417" s="10"/>
      <c r="D417" s="10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0"/>
      <c r="B418" s="10"/>
      <c r="C418" s="10"/>
      <c r="D418" s="10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0"/>
      <c r="B419" s="10"/>
      <c r="C419" s="10"/>
      <c r="D419" s="10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0"/>
      <c r="B420" s="10"/>
      <c r="C420" s="10"/>
      <c r="D420" s="10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0"/>
      <c r="B421" s="10"/>
      <c r="C421" s="10"/>
      <c r="D421" s="10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0"/>
      <c r="B422" s="10"/>
      <c r="C422" s="10"/>
      <c r="D422" s="10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0"/>
      <c r="B423" s="10"/>
      <c r="C423" s="10"/>
      <c r="D423" s="10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0"/>
      <c r="B424" s="10"/>
      <c r="C424" s="10"/>
      <c r="D424" s="10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0"/>
      <c r="B425" s="10"/>
      <c r="C425" s="10"/>
      <c r="D425" s="10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0"/>
      <c r="B426" s="10"/>
      <c r="C426" s="10"/>
      <c r="D426" s="10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0"/>
      <c r="B427" s="10"/>
      <c r="C427" s="10"/>
      <c r="D427" s="10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0"/>
      <c r="B428" s="10"/>
      <c r="C428" s="10"/>
      <c r="D428" s="10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0"/>
      <c r="B429" s="10"/>
      <c r="C429" s="10"/>
      <c r="D429" s="10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0"/>
      <c r="B430" s="10"/>
      <c r="C430" s="10"/>
      <c r="D430" s="10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0"/>
      <c r="B431" s="10"/>
      <c r="C431" s="10"/>
      <c r="D431" s="10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0"/>
      <c r="B432" s="10"/>
      <c r="C432" s="10"/>
      <c r="D432" s="10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0"/>
      <c r="B433" s="10"/>
      <c r="C433" s="10"/>
      <c r="D433" s="10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0"/>
      <c r="B434" s="10"/>
      <c r="C434" s="10"/>
      <c r="D434" s="10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0"/>
      <c r="B435" s="10"/>
      <c r="C435" s="10"/>
      <c r="D435" s="10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0"/>
      <c r="B436" s="10"/>
      <c r="C436" s="10"/>
      <c r="D436" s="10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0"/>
      <c r="B437" s="10"/>
      <c r="C437" s="10"/>
      <c r="D437" s="10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0"/>
      <c r="B438" s="10"/>
      <c r="C438" s="10"/>
      <c r="D438" s="10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0"/>
      <c r="B439" s="10"/>
      <c r="C439" s="10"/>
      <c r="D439" s="10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0"/>
      <c r="B440" s="10"/>
      <c r="C440" s="10"/>
      <c r="D440" s="10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0"/>
      <c r="B441" s="10"/>
      <c r="C441" s="10"/>
      <c r="D441" s="10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0"/>
      <c r="B442" s="10"/>
      <c r="C442" s="10"/>
      <c r="D442" s="10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0"/>
      <c r="B443" s="10"/>
      <c r="C443" s="10"/>
      <c r="D443" s="10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0"/>
      <c r="B444" s="10"/>
      <c r="C444" s="10"/>
      <c r="D444" s="10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0"/>
      <c r="B445" s="10"/>
      <c r="C445" s="10"/>
      <c r="D445" s="10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0"/>
      <c r="B446" s="10"/>
      <c r="C446" s="10"/>
      <c r="D446" s="10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0"/>
      <c r="B447" s="10"/>
      <c r="C447" s="10"/>
      <c r="D447" s="10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0"/>
      <c r="B448" s="10"/>
      <c r="C448" s="10"/>
      <c r="D448" s="10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0"/>
      <c r="B449" s="10"/>
      <c r="C449" s="10"/>
      <c r="D449" s="10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0"/>
      <c r="B450" s="10"/>
      <c r="C450" s="10"/>
      <c r="D450" s="10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0"/>
      <c r="B451" s="10"/>
      <c r="C451" s="10"/>
      <c r="D451" s="10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0"/>
      <c r="B452" s="10"/>
      <c r="C452" s="10"/>
      <c r="D452" s="10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0"/>
      <c r="B453" s="10"/>
      <c r="C453" s="10"/>
      <c r="D453" s="10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0"/>
      <c r="B454" s="10"/>
      <c r="C454" s="10"/>
      <c r="D454" s="10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0"/>
      <c r="B455" s="10"/>
      <c r="C455" s="10"/>
      <c r="D455" s="10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0"/>
      <c r="B456" s="10"/>
      <c r="C456" s="10"/>
      <c r="D456" s="10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0"/>
      <c r="B457" s="10"/>
      <c r="C457" s="10"/>
      <c r="D457" s="10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0"/>
      <c r="B458" s="10"/>
      <c r="C458" s="10"/>
      <c r="D458" s="10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0"/>
      <c r="B459" s="10"/>
      <c r="C459" s="10"/>
      <c r="D459" s="10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0"/>
      <c r="B460" s="10"/>
      <c r="C460" s="10"/>
      <c r="D460" s="10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0"/>
      <c r="B461" s="10"/>
      <c r="C461" s="10"/>
      <c r="D461" s="10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0"/>
      <c r="B462" s="10"/>
      <c r="C462" s="10"/>
      <c r="D462" s="10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0"/>
      <c r="B463" s="10"/>
      <c r="C463" s="10"/>
      <c r="D463" s="10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0"/>
      <c r="B464" s="10"/>
      <c r="C464" s="10"/>
      <c r="D464" s="10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0"/>
      <c r="B465" s="10"/>
      <c r="C465" s="10"/>
      <c r="D465" s="10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0"/>
      <c r="B466" s="10"/>
      <c r="C466" s="10"/>
      <c r="D466" s="10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0"/>
      <c r="B467" s="10"/>
      <c r="C467" s="10"/>
      <c r="D467" s="10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0"/>
      <c r="B468" s="10"/>
      <c r="C468" s="10"/>
      <c r="D468" s="10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0"/>
      <c r="B469" s="10"/>
      <c r="C469" s="10"/>
      <c r="D469" s="10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0"/>
      <c r="B470" s="10"/>
      <c r="C470" s="10"/>
      <c r="D470" s="10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0"/>
      <c r="B471" s="10"/>
      <c r="C471" s="10"/>
      <c r="D471" s="10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0"/>
      <c r="B472" s="10"/>
      <c r="C472" s="10"/>
      <c r="D472" s="10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0"/>
      <c r="B473" s="10"/>
      <c r="C473" s="10"/>
      <c r="D473" s="10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0"/>
      <c r="B474" s="10"/>
      <c r="C474" s="10"/>
      <c r="D474" s="10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0"/>
      <c r="B475" s="10"/>
      <c r="C475" s="10"/>
      <c r="D475" s="10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0"/>
      <c r="B476" s="10"/>
      <c r="C476" s="10"/>
      <c r="D476" s="10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0"/>
      <c r="B477" s="10"/>
      <c r="C477" s="10"/>
      <c r="D477" s="10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0"/>
      <c r="B478" s="10"/>
      <c r="C478" s="10"/>
      <c r="D478" s="10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0"/>
      <c r="B479" s="10"/>
      <c r="C479" s="10"/>
      <c r="D479" s="10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0"/>
      <c r="B480" s="10"/>
      <c r="C480" s="10"/>
      <c r="D480" s="10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0"/>
      <c r="B481" s="10"/>
      <c r="C481" s="10"/>
      <c r="D481" s="10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0"/>
      <c r="B482" s="10"/>
      <c r="C482" s="10"/>
      <c r="D482" s="10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0"/>
      <c r="B483" s="10"/>
      <c r="C483" s="10"/>
      <c r="D483" s="10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0"/>
      <c r="B484" s="10"/>
      <c r="C484" s="10"/>
      <c r="D484" s="10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0"/>
      <c r="B485" s="10"/>
      <c r="C485" s="10"/>
      <c r="D485" s="10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0"/>
      <c r="B486" s="10"/>
      <c r="C486" s="10"/>
      <c r="D486" s="10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0"/>
      <c r="B487" s="10"/>
      <c r="C487" s="10"/>
      <c r="D487" s="10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0"/>
      <c r="B488" s="10"/>
      <c r="C488" s="10"/>
      <c r="D488" s="10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0"/>
      <c r="B489" s="10"/>
      <c r="C489" s="10"/>
      <c r="D489" s="10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0"/>
      <c r="B490" s="10"/>
      <c r="C490" s="10"/>
      <c r="D490" s="10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0"/>
      <c r="B491" s="10"/>
      <c r="C491" s="10"/>
      <c r="D491" s="10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0"/>
      <c r="B492" s="10"/>
      <c r="C492" s="10"/>
      <c r="D492" s="10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0"/>
      <c r="B493" s="10"/>
      <c r="C493" s="10"/>
      <c r="D493" s="10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0"/>
      <c r="B494" s="10"/>
      <c r="C494" s="10"/>
      <c r="D494" s="10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0"/>
      <c r="B495" s="10"/>
      <c r="C495" s="10"/>
      <c r="D495" s="10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0"/>
      <c r="B496" s="10"/>
      <c r="C496" s="10"/>
      <c r="D496" s="10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0"/>
      <c r="B497" s="10"/>
      <c r="C497" s="10"/>
      <c r="D497" s="10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0"/>
      <c r="B498" s="10"/>
      <c r="C498" s="10"/>
      <c r="D498" s="10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0"/>
      <c r="B499" s="10"/>
      <c r="C499" s="10"/>
      <c r="D499" s="10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0"/>
      <c r="B500" s="10"/>
      <c r="C500" s="10"/>
      <c r="D500" s="10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0"/>
      <c r="B501" s="10"/>
      <c r="C501" s="10"/>
      <c r="D501" s="10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0"/>
      <c r="B502" s="10"/>
      <c r="C502" s="10"/>
      <c r="D502" s="10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0"/>
      <c r="B503" s="10"/>
      <c r="C503" s="10"/>
      <c r="D503" s="10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0"/>
      <c r="B504" s="10"/>
      <c r="C504" s="10"/>
      <c r="D504" s="10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0"/>
      <c r="B505" s="10"/>
      <c r="C505" s="10"/>
      <c r="D505" s="10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0"/>
      <c r="B506" s="10"/>
      <c r="C506" s="10"/>
      <c r="D506" s="10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0"/>
      <c r="B507" s="10"/>
      <c r="C507" s="10"/>
      <c r="D507" s="10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0"/>
      <c r="B508" s="10"/>
      <c r="C508" s="10"/>
      <c r="D508" s="10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0"/>
      <c r="B509" s="10"/>
      <c r="C509" s="10"/>
      <c r="D509" s="10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0"/>
      <c r="B510" s="10"/>
      <c r="C510" s="10"/>
      <c r="D510" s="10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0"/>
      <c r="B511" s="10"/>
      <c r="C511" s="10"/>
      <c r="D511" s="10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0"/>
      <c r="B512" s="10"/>
      <c r="C512" s="10"/>
      <c r="D512" s="10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0"/>
      <c r="B513" s="10"/>
      <c r="C513" s="10"/>
      <c r="D513" s="10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0"/>
      <c r="B514" s="10"/>
      <c r="C514" s="10"/>
      <c r="D514" s="10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0"/>
      <c r="B515" s="10"/>
      <c r="C515" s="10"/>
      <c r="D515" s="10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0"/>
      <c r="B516" s="10"/>
      <c r="C516" s="10"/>
      <c r="D516" s="10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0"/>
      <c r="B517" s="10"/>
      <c r="C517" s="10"/>
      <c r="D517" s="10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0"/>
      <c r="B518" s="10"/>
      <c r="C518" s="10"/>
      <c r="D518" s="10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0"/>
      <c r="B519" s="10"/>
      <c r="C519" s="10"/>
      <c r="D519" s="10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0"/>
      <c r="B520" s="10"/>
      <c r="C520" s="10"/>
      <c r="D520" s="10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0"/>
      <c r="B521" s="10"/>
      <c r="C521" s="10"/>
      <c r="D521" s="10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0"/>
      <c r="B522" s="10"/>
      <c r="C522" s="10"/>
      <c r="D522" s="10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0"/>
      <c r="B523" s="10"/>
      <c r="C523" s="10"/>
      <c r="D523" s="10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0"/>
      <c r="B524" s="10"/>
      <c r="C524" s="10"/>
      <c r="D524" s="10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0"/>
      <c r="B525" s="10"/>
      <c r="C525" s="10"/>
      <c r="D525" s="10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0"/>
      <c r="B526" s="10"/>
      <c r="C526" s="10"/>
      <c r="D526" s="10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0"/>
      <c r="B527" s="10"/>
      <c r="C527" s="10"/>
      <c r="D527" s="10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0"/>
      <c r="B528" s="10"/>
      <c r="C528" s="10"/>
      <c r="D528" s="10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0"/>
      <c r="B529" s="10"/>
      <c r="C529" s="10"/>
      <c r="D529" s="10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0"/>
      <c r="B530" s="10"/>
      <c r="C530" s="10"/>
      <c r="D530" s="10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0"/>
      <c r="B531" s="10"/>
      <c r="C531" s="10"/>
      <c r="D531" s="10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0"/>
      <c r="B532" s="10"/>
      <c r="C532" s="10"/>
      <c r="D532" s="10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0"/>
      <c r="B533" s="10"/>
      <c r="C533" s="10"/>
      <c r="D533" s="10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0"/>
      <c r="B534" s="10"/>
      <c r="C534" s="10"/>
      <c r="D534" s="10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0"/>
      <c r="B535" s="10"/>
      <c r="C535" s="10"/>
      <c r="D535" s="10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0"/>
      <c r="B536" s="10"/>
      <c r="C536" s="10"/>
      <c r="D536" s="10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0"/>
      <c r="B537" s="10"/>
      <c r="C537" s="10"/>
      <c r="D537" s="10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0"/>
      <c r="B538" s="10"/>
      <c r="C538" s="10"/>
      <c r="D538" s="10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0"/>
      <c r="B539" s="10"/>
      <c r="C539" s="10"/>
      <c r="D539" s="10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0"/>
      <c r="B540" s="10"/>
      <c r="C540" s="10"/>
      <c r="D540" s="10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0"/>
      <c r="B541" s="10"/>
      <c r="C541" s="10"/>
      <c r="D541" s="10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0"/>
      <c r="B542" s="10"/>
      <c r="C542" s="10"/>
      <c r="D542" s="10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0"/>
      <c r="B543" s="10"/>
      <c r="C543" s="10"/>
      <c r="D543" s="10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0"/>
      <c r="B544" s="10"/>
      <c r="C544" s="10"/>
      <c r="D544" s="10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0"/>
      <c r="B545" s="10"/>
      <c r="C545" s="10"/>
      <c r="D545" s="10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0"/>
      <c r="B546" s="10"/>
      <c r="C546" s="10"/>
      <c r="D546" s="10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0"/>
      <c r="B547" s="10"/>
      <c r="C547" s="10"/>
      <c r="D547" s="10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0"/>
      <c r="B548" s="10"/>
      <c r="C548" s="10"/>
      <c r="D548" s="10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0"/>
      <c r="B549" s="10"/>
      <c r="C549" s="10"/>
      <c r="D549" s="10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0"/>
      <c r="B550" s="10"/>
      <c r="C550" s="10"/>
      <c r="D550" s="10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0"/>
      <c r="B551" s="10"/>
      <c r="C551" s="10"/>
      <c r="D551" s="10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0"/>
      <c r="B552" s="10"/>
      <c r="C552" s="10"/>
      <c r="D552" s="10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0"/>
      <c r="B553" s="10"/>
      <c r="C553" s="10"/>
      <c r="D553" s="10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0"/>
      <c r="B554" s="10"/>
      <c r="C554" s="10"/>
      <c r="D554" s="10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0"/>
      <c r="B555" s="10"/>
      <c r="C555" s="10"/>
      <c r="D555" s="10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0"/>
      <c r="B556" s="10"/>
      <c r="C556" s="10"/>
      <c r="D556" s="10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0"/>
      <c r="B557" s="10"/>
      <c r="C557" s="10"/>
      <c r="D557" s="10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0"/>
      <c r="B558" s="10"/>
      <c r="C558" s="10"/>
      <c r="D558" s="10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0"/>
      <c r="B559" s="10"/>
      <c r="C559" s="10"/>
      <c r="D559" s="10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0"/>
      <c r="B560" s="10"/>
      <c r="C560" s="10"/>
      <c r="D560" s="10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0"/>
      <c r="B561" s="10"/>
      <c r="C561" s="10"/>
      <c r="D561" s="10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0"/>
      <c r="B562" s="10"/>
      <c r="C562" s="10"/>
      <c r="D562" s="10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0"/>
      <c r="B563" s="10"/>
      <c r="C563" s="10"/>
      <c r="D563" s="10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0"/>
      <c r="B564" s="10"/>
      <c r="C564" s="10"/>
      <c r="D564" s="10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0"/>
      <c r="B565" s="10"/>
      <c r="C565" s="10"/>
      <c r="D565" s="10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0"/>
      <c r="B566" s="10"/>
      <c r="C566" s="10"/>
      <c r="D566" s="10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0"/>
      <c r="B567" s="10"/>
      <c r="C567" s="10"/>
      <c r="D567" s="10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0"/>
      <c r="B568" s="10"/>
      <c r="C568" s="10"/>
      <c r="D568" s="10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0"/>
      <c r="B569" s="10"/>
      <c r="C569" s="10"/>
      <c r="D569" s="10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0"/>
      <c r="B570" s="10"/>
      <c r="C570" s="10"/>
      <c r="D570" s="10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0"/>
      <c r="B571" s="10"/>
      <c r="C571" s="10"/>
      <c r="D571" s="10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0"/>
      <c r="B572" s="10"/>
      <c r="C572" s="10"/>
      <c r="D572" s="10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0"/>
      <c r="B573" s="10"/>
      <c r="C573" s="10"/>
      <c r="D573" s="10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0"/>
      <c r="B574" s="10"/>
      <c r="C574" s="10"/>
      <c r="D574" s="10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0"/>
      <c r="B575" s="10"/>
      <c r="C575" s="10"/>
      <c r="D575" s="10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0"/>
      <c r="B576" s="10"/>
      <c r="C576" s="10"/>
      <c r="D576" s="10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0"/>
      <c r="B577" s="10"/>
      <c r="C577" s="10"/>
      <c r="D577" s="10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0"/>
      <c r="B578" s="10"/>
      <c r="C578" s="10"/>
      <c r="D578" s="10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0"/>
      <c r="B579" s="10"/>
      <c r="C579" s="10"/>
      <c r="D579" s="10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0"/>
      <c r="B580" s="10"/>
      <c r="C580" s="10"/>
      <c r="D580" s="10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0"/>
      <c r="B581" s="10"/>
      <c r="C581" s="10"/>
      <c r="D581" s="10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0"/>
      <c r="B582" s="10"/>
      <c r="C582" s="10"/>
      <c r="D582" s="10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0"/>
      <c r="B583" s="10"/>
      <c r="C583" s="10"/>
      <c r="D583" s="10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0"/>
      <c r="B584" s="10"/>
      <c r="C584" s="10"/>
      <c r="D584" s="10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0"/>
      <c r="B585" s="10"/>
      <c r="C585" s="10"/>
      <c r="D585" s="10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0"/>
      <c r="B586" s="10"/>
      <c r="C586" s="10"/>
      <c r="D586" s="10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0"/>
      <c r="B587" s="10"/>
      <c r="C587" s="10"/>
      <c r="D587" s="10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0"/>
      <c r="B588" s="10"/>
      <c r="C588" s="10"/>
      <c r="D588" s="10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0"/>
      <c r="B589" s="10"/>
      <c r="C589" s="10"/>
      <c r="D589" s="10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0"/>
      <c r="B590" s="10"/>
      <c r="C590" s="10"/>
      <c r="D590" s="10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0"/>
      <c r="B591" s="10"/>
      <c r="C591" s="10"/>
      <c r="D591" s="10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0"/>
      <c r="B592" s="10"/>
      <c r="C592" s="10"/>
      <c r="D592" s="10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0"/>
      <c r="B593" s="10"/>
      <c r="C593" s="10"/>
      <c r="D593" s="10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0"/>
      <c r="B594" s="10"/>
      <c r="C594" s="10"/>
      <c r="D594" s="10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0"/>
      <c r="B595" s="10"/>
      <c r="C595" s="10"/>
      <c r="D595" s="10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0"/>
      <c r="B596" s="10"/>
      <c r="C596" s="10"/>
      <c r="D596" s="10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0"/>
      <c r="B597" s="10"/>
      <c r="C597" s="10"/>
      <c r="D597" s="10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0"/>
      <c r="B598" s="10"/>
      <c r="C598" s="10"/>
      <c r="D598" s="10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0"/>
      <c r="B599" s="10"/>
      <c r="C599" s="10"/>
      <c r="D599" s="10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0"/>
      <c r="B600" s="10"/>
      <c r="C600" s="10"/>
      <c r="D600" s="10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0"/>
      <c r="B601" s="10"/>
      <c r="C601" s="10"/>
      <c r="D601" s="10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0"/>
      <c r="B602" s="10"/>
      <c r="C602" s="10"/>
      <c r="D602" s="10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0"/>
      <c r="B603" s="10"/>
      <c r="C603" s="10"/>
      <c r="D603" s="10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0"/>
      <c r="B604" s="10"/>
      <c r="C604" s="10"/>
      <c r="D604" s="10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0"/>
      <c r="B605" s="10"/>
      <c r="C605" s="10"/>
      <c r="D605" s="10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0"/>
      <c r="B606" s="10"/>
      <c r="C606" s="10"/>
      <c r="D606" s="10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0"/>
      <c r="B607" s="10"/>
      <c r="C607" s="10"/>
      <c r="D607" s="10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0"/>
      <c r="B608" s="10"/>
      <c r="C608" s="10"/>
      <c r="D608" s="10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0"/>
      <c r="B609" s="10"/>
      <c r="C609" s="10"/>
      <c r="D609" s="10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0"/>
      <c r="B610" s="10"/>
      <c r="C610" s="10"/>
      <c r="D610" s="10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0"/>
      <c r="B611" s="10"/>
      <c r="C611" s="10"/>
      <c r="D611" s="10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0"/>
      <c r="B612" s="10"/>
      <c r="C612" s="10"/>
      <c r="D612" s="10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0"/>
      <c r="B613" s="10"/>
      <c r="C613" s="10"/>
      <c r="D613" s="10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0"/>
      <c r="B614" s="10"/>
      <c r="C614" s="10"/>
      <c r="D614" s="10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0"/>
      <c r="B615" s="10"/>
      <c r="C615" s="10"/>
      <c r="D615" s="10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0"/>
      <c r="B616" s="10"/>
      <c r="C616" s="10"/>
      <c r="D616" s="10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0"/>
      <c r="B617" s="10"/>
      <c r="C617" s="10"/>
      <c r="D617" s="10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0"/>
      <c r="B618" s="10"/>
      <c r="C618" s="10"/>
      <c r="D618" s="10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0"/>
      <c r="B619" s="10"/>
      <c r="C619" s="10"/>
      <c r="D619" s="10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0"/>
      <c r="B620" s="10"/>
      <c r="C620" s="10"/>
      <c r="D620" s="10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0"/>
      <c r="B621" s="10"/>
      <c r="C621" s="10"/>
      <c r="D621" s="10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0"/>
      <c r="B622" s="10"/>
      <c r="C622" s="10"/>
      <c r="D622" s="10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0"/>
      <c r="B623" s="10"/>
      <c r="C623" s="10"/>
      <c r="D623" s="10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0"/>
      <c r="B624" s="10"/>
      <c r="C624" s="10"/>
      <c r="D624" s="10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0"/>
      <c r="B625" s="10"/>
      <c r="C625" s="10"/>
      <c r="D625" s="10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0"/>
      <c r="B626" s="10"/>
      <c r="C626" s="10"/>
      <c r="D626" s="10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0"/>
      <c r="B627" s="10"/>
      <c r="C627" s="10"/>
      <c r="D627" s="10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0"/>
      <c r="B628" s="10"/>
      <c r="C628" s="10"/>
      <c r="D628" s="10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0"/>
      <c r="B629" s="10"/>
      <c r="C629" s="10"/>
      <c r="D629" s="10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0"/>
      <c r="B630" s="10"/>
      <c r="C630" s="10"/>
      <c r="D630" s="10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0"/>
      <c r="B631" s="10"/>
      <c r="C631" s="10"/>
      <c r="D631" s="10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0"/>
      <c r="B632" s="10"/>
      <c r="C632" s="10"/>
      <c r="D632" s="10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0"/>
      <c r="B633" s="10"/>
      <c r="C633" s="10"/>
      <c r="D633" s="10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0"/>
      <c r="B634" s="10"/>
      <c r="C634" s="10"/>
      <c r="D634" s="10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0"/>
      <c r="B635" s="10"/>
      <c r="C635" s="10"/>
      <c r="D635" s="10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0"/>
      <c r="B636" s="10"/>
      <c r="C636" s="10"/>
      <c r="D636" s="10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0"/>
      <c r="B637" s="10"/>
      <c r="C637" s="10"/>
      <c r="D637" s="10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0"/>
      <c r="B638" s="10"/>
      <c r="C638" s="10"/>
      <c r="D638" s="10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0"/>
      <c r="B639" s="10"/>
      <c r="C639" s="10"/>
      <c r="D639" s="10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0"/>
      <c r="B640" s="10"/>
      <c r="C640" s="10"/>
      <c r="D640" s="10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0"/>
      <c r="B641" s="10"/>
      <c r="C641" s="10"/>
      <c r="D641" s="10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0"/>
      <c r="B642" s="10"/>
      <c r="C642" s="10"/>
      <c r="D642" s="10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0"/>
      <c r="B643" s="10"/>
      <c r="C643" s="10"/>
      <c r="D643" s="10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0"/>
      <c r="B644" s="10"/>
      <c r="C644" s="10"/>
      <c r="D644" s="10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0"/>
      <c r="B645" s="10"/>
      <c r="C645" s="10"/>
      <c r="D645" s="10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0"/>
      <c r="B646" s="10"/>
      <c r="C646" s="10"/>
      <c r="D646" s="10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0"/>
      <c r="B647" s="10"/>
      <c r="C647" s="10"/>
      <c r="D647" s="10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0"/>
      <c r="B648" s="10"/>
      <c r="C648" s="10"/>
      <c r="D648" s="10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0"/>
      <c r="B649" s="10"/>
      <c r="C649" s="10"/>
      <c r="D649" s="10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0"/>
      <c r="B650" s="10"/>
      <c r="C650" s="10"/>
      <c r="D650" s="10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0"/>
      <c r="B651" s="10"/>
      <c r="C651" s="10"/>
      <c r="D651" s="10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0"/>
      <c r="B652" s="10"/>
      <c r="C652" s="10"/>
      <c r="D652" s="10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0"/>
      <c r="B653" s="10"/>
      <c r="C653" s="10"/>
      <c r="D653" s="10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0"/>
      <c r="B654" s="10"/>
      <c r="C654" s="10"/>
      <c r="D654" s="10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0"/>
      <c r="B655" s="10"/>
      <c r="C655" s="10"/>
      <c r="D655" s="10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0"/>
      <c r="B656" s="10"/>
      <c r="C656" s="10"/>
      <c r="D656" s="10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0"/>
      <c r="B657" s="10"/>
      <c r="C657" s="10"/>
      <c r="D657" s="10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0"/>
      <c r="B658" s="10"/>
      <c r="C658" s="10"/>
      <c r="D658" s="10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0"/>
      <c r="B659" s="10"/>
      <c r="C659" s="10"/>
      <c r="D659" s="10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0"/>
      <c r="B660" s="10"/>
      <c r="C660" s="10"/>
      <c r="D660" s="10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0"/>
      <c r="B661" s="10"/>
      <c r="C661" s="10"/>
      <c r="D661" s="10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0"/>
      <c r="B662" s="10"/>
      <c r="C662" s="10"/>
      <c r="D662" s="10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0"/>
      <c r="B663" s="10"/>
      <c r="C663" s="10"/>
      <c r="D663" s="10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0"/>
      <c r="B664" s="10"/>
      <c r="C664" s="10"/>
      <c r="D664" s="10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0"/>
      <c r="B665" s="10"/>
      <c r="C665" s="10"/>
      <c r="D665" s="10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0"/>
      <c r="B666" s="10"/>
      <c r="C666" s="10"/>
      <c r="D666" s="10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0"/>
      <c r="B667" s="10"/>
      <c r="C667" s="10"/>
      <c r="D667" s="10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0"/>
      <c r="B668" s="10"/>
      <c r="C668" s="10"/>
      <c r="D668" s="10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0"/>
      <c r="B669" s="10"/>
      <c r="C669" s="10"/>
      <c r="D669" s="10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0"/>
      <c r="B670" s="10"/>
      <c r="C670" s="10"/>
      <c r="D670" s="10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0"/>
      <c r="B671" s="10"/>
      <c r="C671" s="10"/>
      <c r="D671" s="10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0"/>
      <c r="B672" s="10"/>
      <c r="C672" s="10"/>
      <c r="D672" s="10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0"/>
      <c r="B673" s="10"/>
      <c r="C673" s="10"/>
      <c r="D673" s="10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0"/>
      <c r="B674" s="10"/>
      <c r="C674" s="10"/>
      <c r="D674" s="10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0"/>
      <c r="B675" s="10"/>
      <c r="C675" s="10"/>
      <c r="D675" s="10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0"/>
      <c r="B676" s="10"/>
      <c r="C676" s="10"/>
      <c r="D676" s="10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0"/>
      <c r="B677" s="10"/>
      <c r="C677" s="10"/>
      <c r="D677" s="10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0"/>
      <c r="B678" s="10"/>
      <c r="C678" s="10"/>
      <c r="D678" s="10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0"/>
      <c r="B679" s="10"/>
      <c r="C679" s="10"/>
      <c r="D679" s="10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0"/>
      <c r="B680" s="10"/>
      <c r="C680" s="10"/>
      <c r="D680" s="10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0"/>
      <c r="B681" s="10"/>
      <c r="C681" s="10"/>
      <c r="D681" s="10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0"/>
      <c r="B682" s="10"/>
      <c r="C682" s="10"/>
      <c r="D682" s="10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0"/>
      <c r="B683" s="10"/>
      <c r="C683" s="10"/>
      <c r="D683" s="10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0"/>
      <c r="B684" s="10"/>
      <c r="C684" s="10"/>
      <c r="D684" s="10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0"/>
      <c r="B685" s="10"/>
      <c r="C685" s="10"/>
      <c r="D685" s="10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0"/>
      <c r="B686" s="10"/>
      <c r="C686" s="10"/>
      <c r="D686" s="10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0"/>
      <c r="B687" s="10"/>
      <c r="C687" s="10"/>
      <c r="D687" s="10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0"/>
      <c r="B688" s="10"/>
      <c r="C688" s="10"/>
      <c r="D688" s="10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0"/>
      <c r="B689" s="10"/>
      <c r="C689" s="10"/>
      <c r="D689" s="10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0"/>
      <c r="B690" s="10"/>
      <c r="C690" s="10"/>
      <c r="D690" s="10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0"/>
      <c r="B691" s="10"/>
      <c r="C691" s="10"/>
      <c r="D691" s="10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0"/>
      <c r="B692" s="10"/>
      <c r="C692" s="10"/>
      <c r="D692" s="10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0"/>
      <c r="B693" s="10"/>
      <c r="C693" s="10"/>
      <c r="D693" s="10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0"/>
      <c r="B694" s="10"/>
      <c r="C694" s="10"/>
      <c r="D694" s="10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0"/>
      <c r="B695" s="10"/>
      <c r="C695" s="10"/>
      <c r="D695" s="10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0"/>
      <c r="B696" s="10"/>
      <c r="C696" s="10"/>
      <c r="D696" s="10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0"/>
      <c r="B697" s="10"/>
      <c r="C697" s="10"/>
      <c r="D697" s="10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0"/>
      <c r="B698" s="10"/>
      <c r="C698" s="10"/>
      <c r="D698" s="10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0"/>
      <c r="B699" s="10"/>
      <c r="C699" s="10"/>
      <c r="D699" s="10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0"/>
      <c r="B700" s="10"/>
      <c r="C700" s="10"/>
      <c r="D700" s="10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0"/>
      <c r="B701" s="10"/>
      <c r="C701" s="10"/>
      <c r="D701" s="10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0"/>
      <c r="B702" s="10"/>
      <c r="C702" s="10"/>
      <c r="D702" s="10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0"/>
      <c r="B703" s="10"/>
      <c r="C703" s="10"/>
      <c r="D703" s="10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0"/>
      <c r="B704" s="10"/>
      <c r="C704" s="10"/>
      <c r="D704" s="10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0"/>
      <c r="B705" s="10"/>
      <c r="C705" s="10"/>
      <c r="D705" s="10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0"/>
      <c r="B706" s="10"/>
      <c r="C706" s="10"/>
      <c r="D706" s="10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0"/>
      <c r="B707" s="10"/>
      <c r="C707" s="10"/>
      <c r="D707" s="10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0"/>
      <c r="B708" s="10"/>
      <c r="C708" s="10"/>
      <c r="D708" s="10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0"/>
      <c r="B709" s="10"/>
      <c r="C709" s="10"/>
      <c r="D709" s="10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0"/>
      <c r="B710" s="10"/>
      <c r="C710" s="10"/>
      <c r="D710" s="10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0"/>
      <c r="B711" s="10"/>
      <c r="C711" s="10"/>
      <c r="D711" s="10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0"/>
      <c r="B712" s="10"/>
      <c r="C712" s="10"/>
      <c r="D712" s="10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0"/>
      <c r="B713" s="10"/>
      <c r="C713" s="10"/>
      <c r="D713" s="10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0"/>
      <c r="B714" s="10"/>
      <c r="C714" s="10"/>
      <c r="D714" s="10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0"/>
      <c r="B715" s="10"/>
      <c r="C715" s="10"/>
      <c r="D715" s="10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0"/>
      <c r="B716" s="10"/>
      <c r="C716" s="10"/>
      <c r="D716" s="10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0"/>
      <c r="B717" s="10"/>
      <c r="C717" s="10"/>
      <c r="D717" s="10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0"/>
      <c r="B718" s="10"/>
      <c r="C718" s="10"/>
      <c r="D718" s="10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0"/>
      <c r="B719" s="10"/>
      <c r="C719" s="10"/>
      <c r="D719" s="10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0"/>
      <c r="B720" s="10"/>
      <c r="C720" s="10"/>
      <c r="D720" s="10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0"/>
      <c r="B721" s="10"/>
      <c r="C721" s="10"/>
      <c r="D721" s="10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0"/>
      <c r="B722" s="10"/>
      <c r="C722" s="10"/>
      <c r="D722" s="10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0"/>
      <c r="B723" s="10"/>
      <c r="C723" s="10"/>
      <c r="D723" s="10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0"/>
      <c r="B724" s="10"/>
      <c r="C724" s="10"/>
      <c r="D724" s="10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0"/>
      <c r="B725" s="10"/>
      <c r="C725" s="10"/>
      <c r="D725" s="10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0"/>
      <c r="B726" s="10"/>
      <c r="C726" s="10"/>
      <c r="D726" s="10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+kkNZVum8vRsSArCauJc7Q0V+eL70oG7bSW7OSlxBz6c8aSXfd3czMTL9oZ6ef146JFPWmypke1EWgPZMk1l/w==" saltValue="b/Txo6wD9B9kd7FG3qw5aQ==" spinCount="100000" sheet="1" objects="1" scenarios="1"/>
  <mergeCells count="68">
    <mergeCell ref="A59:K59"/>
    <mergeCell ref="A58:E58"/>
    <mergeCell ref="F58:K58"/>
    <mergeCell ref="N53:O53"/>
    <mergeCell ref="N54:O54"/>
    <mergeCell ref="N55:O55"/>
    <mergeCell ref="N58:O58"/>
    <mergeCell ref="A56:K56"/>
    <mergeCell ref="A57:K57"/>
    <mergeCell ref="B55:K55"/>
    <mergeCell ref="B54:K54"/>
    <mergeCell ref="N51:P51"/>
    <mergeCell ref="N56:O56"/>
    <mergeCell ref="N59:O59"/>
    <mergeCell ref="N57:O57"/>
    <mergeCell ref="N52:O52"/>
    <mergeCell ref="A1:L1"/>
    <mergeCell ref="A2:L2"/>
    <mergeCell ref="B6:E6"/>
    <mergeCell ref="B7:E7"/>
    <mergeCell ref="A5:E5"/>
    <mergeCell ref="A3:L3"/>
    <mergeCell ref="B8:E8"/>
    <mergeCell ref="E23:F23"/>
    <mergeCell ref="A14:K14"/>
    <mergeCell ref="A24:K24"/>
    <mergeCell ref="E16:F16"/>
    <mergeCell ref="B9:E9"/>
    <mergeCell ref="B10:E10"/>
    <mergeCell ref="B11:E11"/>
    <mergeCell ref="B12:E12"/>
    <mergeCell ref="B13:E13"/>
    <mergeCell ref="A15:L15"/>
    <mergeCell ref="A25:K25"/>
    <mergeCell ref="E17:F17"/>
    <mergeCell ref="E18:F18"/>
    <mergeCell ref="E19:F19"/>
    <mergeCell ref="E20:F20"/>
    <mergeCell ref="E21:F21"/>
    <mergeCell ref="E22:F22"/>
    <mergeCell ref="B27:K27"/>
    <mergeCell ref="B28:K28"/>
    <mergeCell ref="B29:K29"/>
    <mergeCell ref="B30:K30"/>
    <mergeCell ref="A26:L26"/>
    <mergeCell ref="B31:K31"/>
    <mergeCell ref="A32:K32"/>
    <mergeCell ref="A41:L41"/>
    <mergeCell ref="B42:K42"/>
    <mergeCell ref="B43:K43"/>
    <mergeCell ref="A33:L33"/>
    <mergeCell ref="B34:K34"/>
    <mergeCell ref="B35:K35"/>
    <mergeCell ref="B36:K36"/>
    <mergeCell ref="B37:K37"/>
    <mergeCell ref="B38:K38"/>
    <mergeCell ref="A40:K40"/>
    <mergeCell ref="E39:K39"/>
    <mergeCell ref="B49:K49"/>
    <mergeCell ref="B50:K50"/>
    <mergeCell ref="B51:K51"/>
    <mergeCell ref="B52:K52"/>
    <mergeCell ref="B53:K53"/>
    <mergeCell ref="A45:L45"/>
    <mergeCell ref="B46:K46"/>
    <mergeCell ref="B47:K47"/>
    <mergeCell ref="A44:K44"/>
    <mergeCell ref="B48:K4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42:A43 A46:A52 A53:A55 A34:A38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DataValidation!$A$1:$A$5</xm:f>
          </x14:formula1>
          <xm:sqref>F6:F13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24" t="s">
        <v>13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34" x14ac:dyDescent="0.25">
      <c r="A2" s="224" t="s">
        <v>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34" ht="14.4" thickBot="1" x14ac:dyDescent="0.3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34" x14ac:dyDescent="0.25">
      <c r="A4" s="47" t="s">
        <v>12</v>
      </c>
      <c r="B4" s="48"/>
      <c r="C4" s="48"/>
      <c r="D4" s="48"/>
      <c r="E4" s="48"/>
      <c r="F4" s="53"/>
      <c r="G4" s="53"/>
      <c r="H4" s="53"/>
      <c r="I4" s="53"/>
      <c r="J4" s="53"/>
      <c r="K4" s="53"/>
      <c r="L4" s="54"/>
    </row>
    <row r="5" spans="1:34" s="5" customFormat="1" ht="24.75" customHeight="1" thickBot="1" x14ac:dyDescent="0.35">
      <c r="A5" s="197" t="s">
        <v>8</v>
      </c>
      <c r="B5" s="198"/>
      <c r="C5" s="198"/>
      <c r="D5" s="198"/>
      <c r="E5" s="199"/>
      <c r="F5" s="51" t="s">
        <v>9</v>
      </c>
      <c r="G5" s="51" t="s">
        <v>81</v>
      </c>
      <c r="H5" s="51" t="s">
        <v>10</v>
      </c>
      <c r="I5" s="51" t="s">
        <v>39</v>
      </c>
      <c r="J5" s="51" t="s">
        <v>40</v>
      </c>
      <c r="K5" s="51" t="s">
        <v>11</v>
      </c>
      <c r="L5" s="52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19" t="s">
        <v>0</v>
      </c>
      <c r="B6" s="226">
        <f>'Year 1'!B6:E6</f>
        <v>0</v>
      </c>
      <c r="C6" s="227"/>
      <c r="D6" s="227"/>
      <c r="E6" s="228"/>
      <c r="F6" s="110">
        <f>'Year 1'!F6</f>
        <v>0</v>
      </c>
      <c r="G6" s="37">
        <f>'Year 1'!H6</f>
        <v>0</v>
      </c>
      <c r="H6" s="37">
        <f>(G6*0.02)+G6</f>
        <v>0</v>
      </c>
      <c r="I6" s="102"/>
      <c r="J6" s="77">
        <f>(12*I6)</f>
        <v>0</v>
      </c>
      <c r="K6" s="84">
        <f>(H6/12)*J6</f>
        <v>0</v>
      </c>
      <c r="L6" s="93"/>
      <c r="M6" s="9"/>
    </row>
    <row r="7" spans="1:34" x14ac:dyDescent="0.25">
      <c r="A7" s="117" t="s">
        <v>1</v>
      </c>
      <c r="B7" s="229">
        <f>'Year 1'!B7:E7</f>
        <v>0</v>
      </c>
      <c r="C7" s="230"/>
      <c r="D7" s="230"/>
      <c r="E7" s="231"/>
      <c r="F7" s="110">
        <f>'Year 1'!F7</f>
        <v>0</v>
      </c>
      <c r="G7" s="37">
        <f>'Year 1'!H7</f>
        <v>0</v>
      </c>
      <c r="H7" s="37">
        <f t="shared" ref="H7:H13" si="0">(G7*0.02)+G7</f>
        <v>0</v>
      </c>
      <c r="I7" s="103"/>
      <c r="J7" s="77">
        <f t="shared" ref="J7:J13" si="1">(12*I7)</f>
        <v>0</v>
      </c>
      <c r="K7" s="84">
        <f t="shared" ref="K7:K13" si="2">(H7/12)*J7</f>
        <v>0</v>
      </c>
      <c r="L7" s="94"/>
      <c r="M7" s="9"/>
    </row>
    <row r="8" spans="1:34" x14ac:dyDescent="0.25">
      <c r="A8" s="117" t="s">
        <v>2</v>
      </c>
      <c r="B8" s="232">
        <f>'Year 1'!B8:E8</f>
        <v>0</v>
      </c>
      <c r="C8" s="233"/>
      <c r="D8" s="233"/>
      <c r="E8" s="234"/>
      <c r="F8" s="110">
        <f>'Year 1'!F8</f>
        <v>0</v>
      </c>
      <c r="G8" s="37">
        <f>'Year 1'!H8</f>
        <v>0</v>
      </c>
      <c r="H8" s="37">
        <f t="shared" si="0"/>
        <v>0</v>
      </c>
      <c r="I8" s="103"/>
      <c r="J8" s="77">
        <f t="shared" si="1"/>
        <v>0</v>
      </c>
      <c r="K8" s="84">
        <f t="shared" si="2"/>
        <v>0</v>
      </c>
      <c r="L8" s="94"/>
      <c r="M8" s="9"/>
    </row>
    <row r="9" spans="1:34" x14ac:dyDescent="0.25">
      <c r="A9" s="117" t="s">
        <v>3</v>
      </c>
      <c r="B9" s="232">
        <f>'Year 1'!B9:E9</f>
        <v>0</v>
      </c>
      <c r="C9" s="233"/>
      <c r="D9" s="233"/>
      <c r="E9" s="234"/>
      <c r="F9" s="110">
        <f>'Year 1'!F9</f>
        <v>0</v>
      </c>
      <c r="G9" s="37">
        <f>'Year 1'!H9</f>
        <v>0</v>
      </c>
      <c r="H9" s="37">
        <f t="shared" si="0"/>
        <v>0</v>
      </c>
      <c r="I9" s="103"/>
      <c r="J9" s="77">
        <f t="shared" si="1"/>
        <v>0</v>
      </c>
      <c r="K9" s="84">
        <f t="shared" si="2"/>
        <v>0</v>
      </c>
      <c r="L9" s="94"/>
      <c r="M9" s="9"/>
    </row>
    <row r="10" spans="1:34" x14ac:dyDescent="0.25">
      <c r="A10" s="117" t="s">
        <v>4</v>
      </c>
      <c r="B10" s="232">
        <f>'Year 1'!B10:E10</f>
        <v>0</v>
      </c>
      <c r="C10" s="233"/>
      <c r="D10" s="233"/>
      <c r="E10" s="234"/>
      <c r="F10" s="110">
        <f>'Year 1'!F10</f>
        <v>0</v>
      </c>
      <c r="G10" s="37">
        <f>'Year 1'!H10</f>
        <v>0</v>
      </c>
      <c r="H10" s="37">
        <f t="shared" si="0"/>
        <v>0</v>
      </c>
      <c r="I10" s="103"/>
      <c r="J10" s="77">
        <f t="shared" si="1"/>
        <v>0</v>
      </c>
      <c r="K10" s="84">
        <f t="shared" si="2"/>
        <v>0</v>
      </c>
      <c r="L10" s="94"/>
      <c r="M10" s="9"/>
    </row>
    <row r="11" spans="1:34" x14ac:dyDescent="0.25">
      <c r="A11" s="117" t="s">
        <v>5</v>
      </c>
      <c r="B11" s="232">
        <f>'Year 1'!B11:E11</f>
        <v>0</v>
      </c>
      <c r="C11" s="233"/>
      <c r="D11" s="233"/>
      <c r="E11" s="234"/>
      <c r="F11" s="110">
        <f>'Year 1'!F11</f>
        <v>0</v>
      </c>
      <c r="G11" s="37">
        <f>'Year 1'!H11</f>
        <v>0</v>
      </c>
      <c r="H11" s="37">
        <f t="shared" si="0"/>
        <v>0</v>
      </c>
      <c r="I11" s="103"/>
      <c r="J11" s="77">
        <f t="shared" si="1"/>
        <v>0</v>
      </c>
      <c r="K11" s="84">
        <f t="shared" si="2"/>
        <v>0</v>
      </c>
      <c r="L11" s="94"/>
      <c r="M11" s="9"/>
    </row>
    <row r="12" spans="1:34" x14ac:dyDescent="0.25">
      <c r="A12" s="117" t="s">
        <v>6</v>
      </c>
      <c r="B12" s="232">
        <f>'Year 1'!B12:E12</f>
        <v>0</v>
      </c>
      <c r="C12" s="233"/>
      <c r="D12" s="233"/>
      <c r="E12" s="234"/>
      <c r="F12" s="110">
        <f>'Year 1'!F12</f>
        <v>0</v>
      </c>
      <c r="G12" s="37">
        <f>'Year 1'!H12</f>
        <v>0</v>
      </c>
      <c r="H12" s="37">
        <f t="shared" si="0"/>
        <v>0</v>
      </c>
      <c r="I12" s="103"/>
      <c r="J12" s="77">
        <f t="shared" si="1"/>
        <v>0</v>
      </c>
      <c r="K12" s="84">
        <f t="shared" si="2"/>
        <v>0</v>
      </c>
      <c r="L12" s="94"/>
      <c r="M12" s="9"/>
    </row>
    <row r="13" spans="1:34" x14ac:dyDescent="0.25">
      <c r="A13" s="118" t="s">
        <v>7</v>
      </c>
      <c r="B13" s="221">
        <f>'Year 1'!B13:E13</f>
        <v>0</v>
      </c>
      <c r="C13" s="222"/>
      <c r="D13" s="222"/>
      <c r="E13" s="223"/>
      <c r="F13" s="110">
        <f>'Year 1'!F13</f>
        <v>0</v>
      </c>
      <c r="G13" s="37">
        <f>'Year 1'!H13</f>
        <v>0</v>
      </c>
      <c r="H13" s="37">
        <f t="shared" si="0"/>
        <v>0</v>
      </c>
      <c r="I13" s="104"/>
      <c r="J13" s="77">
        <f t="shared" si="1"/>
        <v>0</v>
      </c>
      <c r="K13" s="84">
        <f t="shared" si="2"/>
        <v>0</v>
      </c>
      <c r="L13" s="95"/>
      <c r="M13" s="9"/>
    </row>
    <row r="14" spans="1:34" ht="15.75" customHeight="1" thickBot="1" x14ac:dyDescent="0.3">
      <c r="A14" s="183" t="s">
        <v>17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  <c r="L14" s="111">
        <f>SUM(K6:K13)+SUM(L6:L13)</f>
        <v>0</v>
      </c>
      <c r="M14" s="9"/>
    </row>
    <row r="15" spans="1:34" x14ac:dyDescent="0.25">
      <c r="A15" s="160" t="s">
        <v>83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2"/>
      <c r="M15" s="9"/>
    </row>
    <row r="16" spans="1:34" x14ac:dyDescent="0.25">
      <c r="A16" s="116" t="s">
        <v>0</v>
      </c>
      <c r="B16" s="17" t="s">
        <v>15</v>
      </c>
      <c r="C16" s="96"/>
      <c r="D16" s="19" t="s">
        <v>16</v>
      </c>
      <c r="E16" s="189" t="s">
        <v>20</v>
      </c>
      <c r="F16" s="189"/>
      <c r="G16" s="78">
        <f>'Year 1'!H16</f>
        <v>0</v>
      </c>
      <c r="H16" s="78">
        <f t="shared" ref="H16:H23" si="3">(G16*0.02)+G16</f>
        <v>0</v>
      </c>
      <c r="I16" s="105"/>
      <c r="J16" s="81">
        <f t="shared" ref="J16:J23" si="4">(12*I16)</f>
        <v>0</v>
      </c>
      <c r="K16" s="84">
        <f>((H16/12)*J16)*C16</f>
        <v>0</v>
      </c>
      <c r="L16" s="106"/>
      <c r="M16" s="9"/>
    </row>
    <row r="17" spans="1:13" s="4" customFormat="1" x14ac:dyDescent="0.25">
      <c r="A17" s="117" t="s">
        <v>1</v>
      </c>
      <c r="B17" s="21" t="s">
        <v>15</v>
      </c>
      <c r="C17" s="97"/>
      <c r="D17" s="22" t="s">
        <v>16</v>
      </c>
      <c r="E17" s="177" t="s">
        <v>21</v>
      </c>
      <c r="F17" s="177"/>
      <c r="G17" s="79">
        <f>'Year 1'!H17</f>
        <v>0</v>
      </c>
      <c r="H17" s="79">
        <f t="shared" si="3"/>
        <v>0</v>
      </c>
      <c r="I17" s="103"/>
      <c r="J17" s="82">
        <f t="shared" si="4"/>
        <v>0</v>
      </c>
      <c r="K17" s="84">
        <f t="shared" ref="K17:K23" si="5">((H17/12)*J17)*C17</f>
        <v>0</v>
      </c>
      <c r="L17" s="107"/>
      <c r="M17" s="9"/>
    </row>
    <row r="18" spans="1:13" s="4" customFormat="1" x14ac:dyDescent="0.25">
      <c r="A18" s="117" t="s">
        <v>2</v>
      </c>
      <c r="B18" s="21" t="s">
        <v>15</v>
      </c>
      <c r="C18" s="97"/>
      <c r="D18" s="22" t="s">
        <v>16</v>
      </c>
      <c r="E18" s="177" t="s">
        <v>22</v>
      </c>
      <c r="F18" s="177"/>
      <c r="G18" s="79">
        <f>'Year 1'!H18</f>
        <v>0</v>
      </c>
      <c r="H18" s="79">
        <f t="shared" si="3"/>
        <v>0</v>
      </c>
      <c r="I18" s="103"/>
      <c r="J18" s="82">
        <f t="shared" si="4"/>
        <v>0</v>
      </c>
      <c r="K18" s="84">
        <f t="shared" si="5"/>
        <v>0</v>
      </c>
      <c r="L18" s="107"/>
      <c r="M18" s="9"/>
    </row>
    <row r="19" spans="1:13" s="4" customFormat="1" x14ac:dyDescent="0.25">
      <c r="A19" s="117" t="s">
        <v>3</v>
      </c>
      <c r="B19" s="21" t="s">
        <v>15</v>
      </c>
      <c r="C19" s="97"/>
      <c r="D19" s="22" t="s">
        <v>16</v>
      </c>
      <c r="E19" s="178" t="s">
        <v>23</v>
      </c>
      <c r="F19" s="178"/>
      <c r="G19" s="79">
        <f>'Year 1'!H19</f>
        <v>0</v>
      </c>
      <c r="H19" s="79">
        <f t="shared" si="3"/>
        <v>0</v>
      </c>
      <c r="I19" s="103"/>
      <c r="J19" s="82">
        <f t="shared" si="4"/>
        <v>0</v>
      </c>
      <c r="K19" s="84">
        <f t="shared" si="5"/>
        <v>0</v>
      </c>
      <c r="L19" s="107"/>
      <c r="M19" s="9"/>
    </row>
    <row r="20" spans="1:13" s="4" customFormat="1" x14ac:dyDescent="0.25">
      <c r="A20" s="117" t="s">
        <v>4</v>
      </c>
      <c r="B20" s="21" t="s">
        <v>15</v>
      </c>
      <c r="C20" s="97"/>
      <c r="D20" s="22" t="s">
        <v>16</v>
      </c>
      <c r="E20" s="178" t="s">
        <v>23</v>
      </c>
      <c r="F20" s="178"/>
      <c r="G20" s="79">
        <f>'Year 1'!H20</f>
        <v>0</v>
      </c>
      <c r="H20" s="79">
        <f t="shared" si="3"/>
        <v>0</v>
      </c>
      <c r="I20" s="103"/>
      <c r="J20" s="82">
        <f t="shared" si="4"/>
        <v>0</v>
      </c>
      <c r="K20" s="84">
        <f t="shared" si="5"/>
        <v>0</v>
      </c>
      <c r="L20" s="107"/>
      <c r="M20" s="9"/>
    </row>
    <row r="21" spans="1:13" s="4" customFormat="1" x14ac:dyDescent="0.25">
      <c r="A21" s="117" t="s">
        <v>5</v>
      </c>
      <c r="B21" s="21" t="s">
        <v>15</v>
      </c>
      <c r="C21" s="97"/>
      <c r="D21" s="22" t="s">
        <v>16</v>
      </c>
      <c r="E21" s="178" t="s">
        <v>23</v>
      </c>
      <c r="F21" s="178"/>
      <c r="G21" s="79">
        <f>'Year 1'!H21</f>
        <v>0</v>
      </c>
      <c r="H21" s="79">
        <f t="shared" si="3"/>
        <v>0</v>
      </c>
      <c r="I21" s="103"/>
      <c r="J21" s="82">
        <f t="shared" si="4"/>
        <v>0</v>
      </c>
      <c r="K21" s="84">
        <f t="shared" si="5"/>
        <v>0</v>
      </c>
      <c r="L21" s="107"/>
      <c r="M21" s="9"/>
    </row>
    <row r="22" spans="1:13" s="4" customFormat="1" x14ac:dyDescent="0.25">
      <c r="A22" s="117" t="s">
        <v>6</v>
      </c>
      <c r="B22" s="21" t="s">
        <v>15</v>
      </c>
      <c r="C22" s="97"/>
      <c r="D22" s="22" t="s">
        <v>16</v>
      </c>
      <c r="E22" s="178" t="s">
        <v>23</v>
      </c>
      <c r="F22" s="178"/>
      <c r="G22" s="79">
        <f>'Year 1'!H22</f>
        <v>0</v>
      </c>
      <c r="H22" s="79">
        <f t="shared" si="3"/>
        <v>0</v>
      </c>
      <c r="I22" s="103"/>
      <c r="J22" s="82">
        <f t="shared" si="4"/>
        <v>0</v>
      </c>
      <c r="K22" s="84">
        <f t="shared" si="5"/>
        <v>0</v>
      </c>
      <c r="L22" s="107"/>
      <c r="M22" s="9"/>
    </row>
    <row r="23" spans="1:13" s="4" customFormat="1" x14ac:dyDescent="0.25">
      <c r="A23" s="118" t="s">
        <v>7</v>
      </c>
      <c r="B23" s="24" t="s">
        <v>15</v>
      </c>
      <c r="C23" s="98"/>
      <c r="D23" s="26" t="s">
        <v>16</v>
      </c>
      <c r="E23" s="182" t="s">
        <v>24</v>
      </c>
      <c r="F23" s="182"/>
      <c r="G23" s="80">
        <f>'Year 1'!H23</f>
        <v>0</v>
      </c>
      <c r="H23" s="80">
        <f t="shared" si="3"/>
        <v>0</v>
      </c>
      <c r="I23" s="104"/>
      <c r="J23" s="83">
        <f t="shared" si="4"/>
        <v>0</v>
      </c>
      <c r="K23" s="84">
        <f t="shared" si="5"/>
        <v>0</v>
      </c>
      <c r="L23" s="109"/>
      <c r="M23" s="9"/>
    </row>
    <row r="24" spans="1:13" s="4" customFormat="1" x14ac:dyDescent="0.25">
      <c r="A24" s="186" t="s">
        <v>19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8"/>
      <c r="L24" s="85">
        <f>SUM(K16:K23)+SUM(L16:L23)</f>
        <v>0</v>
      </c>
      <c r="M24" s="9"/>
    </row>
    <row r="25" spans="1:13" s="4" customFormat="1" ht="14.4" thickBot="1" x14ac:dyDescent="0.3">
      <c r="A25" s="174" t="s">
        <v>25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6"/>
      <c r="L25" s="86">
        <f>L14+L24</f>
        <v>0</v>
      </c>
      <c r="M25" s="9"/>
    </row>
    <row r="26" spans="1:13" s="4" customFormat="1" ht="14.4" x14ac:dyDescent="0.3">
      <c r="A26" s="160" t="s">
        <v>84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2"/>
      <c r="M26" s="9"/>
    </row>
    <row r="27" spans="1:13" s="4" customFormat="1" x14ac:dyDescent="0.25">
      <c r="A27" s="119" t="s">
        <v>0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08"/>
      <c r="M27" s="9"/>
    </row>
    <row r="28" spans="1:13" s="4" customFormat="1" x14ac:dyDescent="0.25">
      <c r="A28" s="117" t="s">
        <v>1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07"/>
      <c r="M28" s="9"/>
    </row>
    <row r="29" spans="1:13" s="4" customFormat="1" x14ac:dyDescent="0.25">
      <c r="A29" s="117" t="s">
        <v>2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07"/>
      <c r="M29" s="9"/>
    </row>
    <row r="30" spans="1:13" s="4" customFormat="1" x14ac:dyDescent="0.25">
      <c r="A30" s="117" t="s">
        <v>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07"/>
      <c r="M30" s="9"/>
    </row>
    <row r="31" spans="1:13" s="4" customFormat="1" x14ac:dyDescent="0.25">
      <c r="A31" s="118" t="s">
        <v>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09"/>
      <c r="M31" s="9"/>
    </row>
    <row r="32" spans="1:13" s="4" customFormat="1" ht="14.4" thickBot="1" x14ac:dyDescent="0.3">
      <c r="A32" s="165" t="s">
        <v>26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86">
        <f>SUM(L27:L31)</f>
        <v>0</v>
      </c>
      <c r="M32" s="9"/>
    </row>
    <row r="33" spans="1:13" s="4" customFormat="1" x14ac:dyDescent="0.25">
      <c r="A33" s="160" t="s">
        <v>37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2"/>
      <c r="M33" s="9"/>
    </row>
    <row r="34" spans="1:13" s="4" customFormat="1" x14ac:dyDescent="0.25">
      <c r="A34" s="119" t="s">
        <v>0</v>
      </c>
      <c r="B34" s="163" t="s">
        <v>60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08"/>
      <c r="M34" s="9"/>
    </row>
    <row r="35" spans="1:13" s="4" customFormat="1" x14ac:dyDescent="0.25">
      <c r="A35" s="117" t="s">
        <v>1</v>
      </c>
      <c r="B35" s="164" t="s">
        <v>61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07"/>
      <c r="M35" s="9"/>
    </row>
    <row r="36" spans="1:13" s="4" customFormat="1" x14ac:dyDescent="0.25">
      <c r="A36" s="117" t="s">
        <v>2</v>
      </c>
      <c r="B36" s="164" t="s">
        <v>62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07"/>
      <c r="M36" s="9"/>
    </row>
    <row r="37" spans="1:13" s="4" customFormat="1" x14ac:dyDescent="0.25">
      <c r="A37" s="117" t="s">
        <v>3</v>
      </c>
      <c r="B37" s="164" t="s">
        <v>63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07"/>
      <c r="M37" s="9"/>
    </row>
    <row r="38" spans="1:13" s="4" customFormat="1" x14ac:dyDescent="0.25">
      <c r="A38" s="117" t="s">
        <v>4</v>
      </c>
      <c r="B38" s="169" t="s">
        <v>64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09"/>
      <c r="M38" s="9"/>
    </row>
    <row r="39" spans="1:13" s="4" customFormat="1" x14ac:dyDescent="0.25">
      <c r="A39" s="121"/>
      <c r="B39" s="24" t="s">
        <v>15</v>
      </c>
      <c r="C39" s="98"/>
      <c r="D39" s="25" t="s">
        <v>16</v>
      </c>
      <c r="E39" s="170" t="s">
        <v>38</v>
      </c>
      <c r="F39" s="170"/>
      <c r="G39" s="170"/>
      <c r="H39" s="170"/>
      <c r="I39" s="170"/>
      <c r="J39" s="170"/>
      <c r="K39" s="171"/>
      <c r="L39" s="112"/>
      <c r="M39" s="9"/>
    </row>
    <row r="40" spans="1:13" s="4" customFormat="1" ht="14.4" thickBot="1" x14ac:dyDescent="0.3">
      <c r="A40" s="165" t="s">
        <v>82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86">
        <f>SUM(L34:L38)</f>
        <v>0</v>
      </c>
      <c r="M40" s="9"/>
    </row>
    <row r="41" spans="1:13" s="4" customFormat="1" x14ac:dyDescent="0.25">
      <c r="A41" s="160" t="s">
        <v>27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2"/>
      <c r="M41" s="9"/>
    </row>
    <row r="42" spans="1:13" s="4" customFormat="1" x14ac:dyDescent="0.25">
      <c r="A42" s="119" t="s">
        <v>0</v>
      </c>
      <c r="B42" s="163" t="s">
        <v>28</v>
      </c>
      <c r="C42" s="163"/>
      <c r="D42" s="163"/>
      <c r="E42" s="163"/>
      <c r="F42" s="163"/>
      <c r="G42" s="163"/>
      <c r="H42" s="163"/>
      <c r="I42" s="163"/>
      <c r="J42" s="163"/>
      <c r="K42" s="163"/>
      <c r="L42" s="108"/>
      <c r="M42" s="9"/>
    </row>
    <row r="43" spans="1:13" s="4" customFormat="1" x14ac:dyDescent="0.25">
      <c r="A43" s="118" t="s">
        <v>1</v>
      </c>
      <c r="B43" s="164" t="s">
        <v>29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07"/>
      <c r="M43" s="9"/>
    </row>
    <row r="44" spans="1:13" s="4" customFormat="1" ht="14.4" thickBot="1" x14ac:dyDescent="0.3">
      <c r="A44" s="165" t="s">
        <v>30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86">
        <f>SUM(L42:L43)</f>
        <v>0</v>
      </c>
      <c r="M44" s="9"/>
    </row>
    <row r="45" spans="1:13" s="4" customFormat="1" x14ac:dyDescent="0.25">
      <c r="A45" s="160" t="s">
        <v>31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2"/>
      <c r="M45" s="9"/>
    </row>
    <row r="46" spans="1:13" s="4" customFormat="1" x14ac:dyDescent="0.25">
      <c r="A46" s="119" t="s">
        <v>0</v>
      </c>
      <c r="B46" s="163" t="s">
        <v>32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08"/>
      <c r="M46" s="9"/>
    </row>
    <row r="47" spans="1:13" s="4" customFormat="1" x14ac:dyDescent="0.25">
      <c r="A47" s="117" t="s">
        <v>1</v>
      </c>
      <c r="B47" s="164" t="s">
        <v>33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07"/>
      <c r="M47" s="9"/>
    </row>
    <row r="48" spans="1:13" s="4" customFormat="1" x14ac:dyDescent="0.25">
      <c r="A48" s="117" t="s">
        <v>2</v>
      </c>
      <c r="B48" s="164" t="s">
        <v>34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07"/>
      <c r="M48" s="9"/>
    </row>
    <row r="49" spans="1:17" s="4" customFormat="1" x14ac:dyDescent="0.25">
      <c r="A49" s="117" t="s">
        <v>3</v>
      </c>
      <c r="B49" s="164" t="s">
        <v>41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07"/>
      <c r="M49" s="9"/>
      <c r="N49" s="3"/>
      <c r="O49" s="3"/>
      <c r="P49" s="3"/>
      <c r="Q49" s="3"/>
    </row>
    <row r="50" spans="1:17" s="4" customFormat="1" ht="15" customHeight="1" thickBot="1" x14ac:dyDescent="0.3">
      <c r="A50" s="117" t="s">
        <v>4</v>
      </c>
      <c r="B50" s="164" t="s">
        <v>75</v>
      </c>
      <c r="C50" s="164"/>
      <c r="D50" s="164"/>
      <c r="E50" s="164"/>
      <c r="F50" s="164"/>
      <c r="G50" s="164"/>
      <c r="H50" s="164"/>
      <c r="I50" s="164"/>
      <c r="J50" s="164"/>
      <c r="K50" s="164"/>
      <c r="L50" s="125">
        <f>Subawards!C16</f>
        <v>0</v>
      </c>
      <c r="M50" s="9"/>
      <c r="N50" s="235"/>
      <c r="O50" s="236"/>
      <c r="P50" s="237"/>
      <c r="Q50" s="3"/>
    </row>
    <row r="51" spans="1:17" s="4" customFormat="1" ht="14.25" customHeight="1" thickBot="1" x14ac:dyDescent="0.3">
      <c r="A51" s="117" t="s">
        <v>5</v>
      </c>
      <c r="B51" s="164" t="s">
        <v>42</v>
      </c>
      <c r="C51" s="164"/>
      <c r="D51" s="164"/>
      <c r="E51" s="164"/>
      <c r="F51" s="164"/>
      <c r="G51" s="164"/>
      <c r="H51" s="164"/>
      <c r="I51" s="164"/>
      <c r="J51" s="164"/>
      <c r="K51" s="164"/>
      <c r="L51" s="107"/>
      <c r="M51" s="9"/>
      <c r="N51" s="201" t="s">
        <v>47</v>
      </c>
      <c r="O51" s="202"/>
      <c r="P51" s="203"/>
      <c r="Q51" s="3"/>
    </row>
    <row r="52" spans="1:17" s="4" customFormat="1" ht="14.25" customHeight="1" x14ac:dyDescent="0.25">
      <c r="A52" s="117" t="s">
        <v>6</v>
      </c>
      <c r="B52" s="164" t="s">
        <v>43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07"/>
      <c r="M52" s="9"/>
      <c r="N52" s="210" t="s">
        <v>48</v>
      </c>
      <c r="O52" s="211"/>
      <c r="P52" s="159">
        <f>L57</f>
        <v>0</v>
      </c>
      <c r="Q52" s="3"/>
    </row>
    <row r="53" spans="1:17" s="4" customFormat="1" ht="14.25" customHeight="1" x14ac:dyDescent="0.25">
      <c r="A53" s="117" t="s">
        <v>7</v>
      </c>
      <c r="B53" s="167" t="s">
        <v>85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07"/>
      <c r="M53" s="9"/>
      <c r="N53" s="219" t="s">
        <v>49</v>
      </c>
      <c r="O53" s="220"/>
      <c r="P53" s="139"/>
      <c r="Q53" s="3"/>
    </row>
    <row r="54" spans="1:17" s="4" customFormat="1" ht="14.25" customHeight="1" x14ac:dyDescent="0.25">
      <c r="A54" s="117" t="s">
        <v>35</v>
      </c>
      <c r="B54" s="167" t="s">
        <v>85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07"/>
      <c r="M54" s="9"/>
      <c r="N54" s="204" t="s">
        <v>50</v>
      </c>
      <c r="O54" s="205"/>
      <c r="P54" s="125">
        <f>L32</f>
        <v>0</v>
      </c>
      <c r="Q54" s="3"/>
    </row>
    <row r="55" spans="1:17" s="4" customFormat="1" ht="14.25" customHeight="1" x14ac:dyDescent="0.25">
      <c r="A55" s="118" t="s">
        <v>36</v>
      </c>
      <c r="B55" s="167" t="s">
        <v>85</v>
      </c>
      <c r="C55" s="167"/>
      <c r="D55" s="167"/>
      <c r="E55" s="167"/>
      <c r="F55" s="167"/>
      <c r="G55" s="167"/>
      <c r="H55" s="167"/>
      <c r="I55" s="167"/>
      <c r="J55" s="167"/>
      <c r="K55" s="167"/>
      <c r="L55" s="107"/>
      <c r="M55" s="9"/>
      <c r="N55" s="204" t="s">
        <v>51</v>
      </c>
      <c r="O55" s="205"/>
      <c r="P55" s="125">
        <f>L40</f>
        <v>0</v>
      </c>
      <c r="Q55" s="3"/>
    </row>
    <row r="56" spans="1:17" s="4" customFormat="1" ht="15" customHeight="1" thickBot="1" x14ac:dyDescent="0.3">
      <c r="A56" s="165" t="s">
        <v>44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86">
        <f>SUM(L46:L55)</f>
        <v>0</v>
      </c>
      <c r="M56" s="9"/>
      <c r="N56" s="204" t="s">
        <v>52</v>
      </c>
      <c r="O56" s="205"/>
      <c r="P56" s="125">
        <f>Subawards!C16</f>
        <v>0</v>
      </c>
      <c r="Q56" s="3"/>
    </row>
    <row r="57" spans="1:17" s="4" customFormat="1" ht="15.75" customHeight="1" thickBot="1" x14ac:dyDescent="0.3">
      <c r="A57" s="212" t="s">
        <v>45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86">
        <f>L25+L32+L40+L44+L56</f>
        <v>0</v>
      </c>
      <c r="M57" s="9"/>
      <c r="N57" s="208" t="s">
        <v>53</v>
      </c>
      <c r="O57" s="209"/>
      <c r="P57" s="139"/>
      <c r="Q57" s="3"/>
    </row>
    <row r="58" spans="1:17" s="4" customFormat="1" ht="15" customHeight="1" thickBot="1" x14ac:dyDescent="0.3">
      <c r="A58" s="215" t="s">
        <v>56</v>
      </c>
      <c r="B58" s="216"/>
      <c r="C58" s="216"/>
      <c r="D58" s="216"/>
      <c r="E58" s="216"/>
      <c r="F58" s="217" t="s">
        <v>46</v>
      </c>
      <c r="G58" s="217"/>
      <c r="H58" s="217"/>
      <c r="I58" s="217"/>
      <c r="J58" s="217"/>
      <c r="K58" s="218"/>
      <c r="L58" s="87">
        <f>P59*0.53</f>
        <v>0</v>
      </c>
      <c r="M58" s="9"/>
      <c r="N58" s="204" t="s">
        <v>68</v>
      </c>
      <c r="O58" s="205"/>
      <c r="P58" s="125">
        <f>Subawards!C17</f>
        <v>0</v>
      </c>
      <c r="Q58" s="3"/>
    </row>
    <row r="59" spans="1:17" s="4" customFormat="1" ht="15.75" customHeight="1" thickBot="1" x14ac:dyDescent="0.3">
      <c r="A59" s="212" t="s">
        <v>55</v>
      </c>
      <c r="B59" s="213"/>
      <c r="C59" s="213"/>
      <c r="D59" s="213"/>
      <c r="E59" s="213"/>
      <c r="F59" s="213"/>
      <c r="G59" s="213"/>
      <c r="H59" s="213"/>
      <c r="I59" s="213"/>
      <c r="J59" s="213"/>
      <c r="K59" s="214"/>
      <c r="L59" s="86">
        <f>L57+L58</f>
        <v>0</v>
      </c>
      <c r="M59" s="9"/>
      <c r="N59" s="206" t="s">
        <v>54</v>
      </c>
      <c r="O59" s="207"/>
      <c r="P59" s="88">
        <f>P52-P54-P55-P56+P58</f>
        <v>0</v>
      </c>
      <c r="Q59" s="49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ksCtPlS/6DKxNO1aEa1q3IpXZp0adHWzPNZ94bXEZ8KLGndcIpxwxrwTr7jzxU9At13F64O2pPT02KY/r1ds7Q==" saltValue="yWjlSLOfm8MJzE92RkNl4g==" spinCount="100000" sheet="1" objects="1" scenarios="1"/>
  <mergeCells count="69"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  <mergeCell ref="N54:O54"/>
    <mergeCell ref="N55:O55"/>
    <mergeCell ref="B55:K55"/>
    <mergeCell ref="B54:K54"/>
    <mergeCell ref="B53:K53"/>
    <mergeCell ref="B51:K51"/>
    <mergeCell ref="B52:K52"/>
    <mergeCell ref="N52:O52"/>
    <mergeCell ref="N51:P51"/>
    <mergeCell ref="N53:O53"/>
    <mergeCell ref="B50:K50"/>
    <mergeCell ref="N50:P50"/>
    <mergeCell ref="B49:K49"/>
    <mergeCell ref="B38:K38"/>
    <mergeCell ref="E39:K39"/>
    <mergeCell ref="A40:K40"/>
    <mergeCell ref="A41:L41"/>
    <mergeCell ref="B42:K42"/>
    <mergeCell ref="B43:K43"/>
    <mergeCell ref="A44:K44"/>
    <mergeCell ref="A45:L45"/>
    <mergeCell ref="B46:K46"/>
    <mergeCell ref="B47:K47"/>
    <mergeCell ref="B48:K48"/>
    <mergeCell ref="B30:K30"/>
    <mergeCell ref="B31:K31"/>
    <mergeCell ref="A32:K32"/>
    <mergeCell ref="A33:L33"/>
    <mergeCell ref="B37:K37"/>
    <mergeCell ref="A26:L26"/>
    <mergeCell ref="B34:K34"/>
    <mergeCell ref="B35:K35"/>
    <mergeCell ref="B36:K36"/>
    <mergeCell ref="A25:K25"/>
    <mergeCell ref="B29:K29"/>
    <mergeCell ref="B27:K27"/>
    <mergeCell ref="B28:K28"/>
    <mergeCell ref="A14:K14"/>
    <mergeCell ref="E16:F16"/>
    <mergeCell ref="E17:F17"/>
    <mergeCell ref="E18:F18"/>
    <mergeCell ref="E19:F19"/>
    <mergeCell ref="A15:L15"/>
    <mergeCell ref="E20:F20"/>
    <mergeCell ref="E21:F21"/>
    <mergeCell ref="E22:F22"/>
    <mergeCell ref="E23:F23"/>
    <mergeCell ref="A24:K24"/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</mergeCells>
  <printOptions horizontalCentered="1" verticalCentered="1"/>
  <pageMargins left="0.25" right="0.25" top="0.25" bottom="0.25" header="0.3" footer="0.3"/>
  <pageSetup scale="89" orientation="portrait" r:id="rId1"/>
  <ignoredErrors>
    <ignoredError sqref="B7:E13 F9:F12" unlockedFormula="1"/>
    <ignoredError sqref="A6:A13 A16:A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24" t="s">
        <v>13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34" x14ac:dyDescent="0.25">
      <c r="A2" s="224" t="s">
        <v>58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34" ht="14.4" thickBot="1" x14ac:dyDescent="0.3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34" x14ac:dyDescent="0.25">
      <c r="A4" s="47" t="s">
        <v>12</v>
      </c>
      <c r="B4" s="48"/>
      <c r="C4" s="48"/>
      <c r="D4" s="48"/>
      <c r="E4" s="48"/>
      <c r="F4" s="53"/>
      <c r="G4" s="53"/>
      <c r="H4" s="53"/>
      <c r="I4" s="53"/>
      <c r="J4" s="53"/>
      <c r="K4" s="53"/>
      <c r="L4" s="54"/>
    </row>
    <row r="5" spans="1:34" s="5" customFormat="1" ht="24.75" customHeight="1" thickBot="1" x14ac:dyDescent="0.35">
      <c r="A5" s="197" t="s">
        <v>8</v>
      </c>
      <c r="B5" s="198"/>
      <c r="C5" s="198"/>
      <c r="D5" s="198"/>
      <c r="E5" s="199"/>
      <c r="F5" s="51" t="s">
        <v>9</v>
      </c>
      <c r="G5" s="51" t="s">
        <v>81</v>
      </c>
      <c r="H5" s="51" t="s">
        <v>10</v>
      </c>
      <c r="I5" s="51" t="s">
        <v>39</v>
      </c>
      <c r="J5" s="51" t="s">
        <v>40</v>
      </c>
      <c r="K5" s="51" t="s">
        <v>11</v>
      </c>
      <c r="L5" s="52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13" t="s">
        <v>0</v>
      </c>
      <c r="B6" s="241">
        <f>'Year 1'!B6:E6</f>
        <v>0</v>
      </c>
      <c r="C6" s="242"/>
      <c r="D6" s="242"/>
      <c r="E6" s="243"/>
      <c r="F6" s="59">
        <f>'Year 1'!F6</f>
        <v>0</v>
      </c>
      <c r="G6" s="34">
        <f>'Year 2'!H6</f>
        <v>0</v>
      </c>
      <c r="H6" s="37">
        <f>(G6*0.02)+G6</f>
        <v>0</v>
      </c>
      <c r="I6" s="102"/>
      <c r="J6" s="30">
        <f>(12*I6)</f>
        <v>0</v>
      </c>
      <c r="K6" s="35">
        <f>(H6/12)*J6</f>
        <v>0</v>
      </c>
      <c r="L6" s="93"/>
      <c r="M6" s="9"/>
    </row>
    <row r="7" spans="1:34" x14ac:dyDescent="0.25">
      <c r="A7" s="114" t="s">
        <v>1</v>
      </c>
      <c r="B7" s="238">
        <f>'Year 1'!B7:E7</f>
        <v>0</v>
      </c>
      <c r="C7" s="239"/>
      <c r="D7" s="239"/>
      <c r="E7" s="240"/>
      <c r="F7" s="59">
        <f>'Year 1'!F7</f>
        <v>0</v>
      </c>
      <c r="G7" s="34">
        <f>'Year 2'!H7</f>
        <v>0</v>
      </c>
      <c r="H7" s="37">
        <f t="shared" ref="H7:H13" si="0">(G7*0.02)+G7</f>
        <v>0</v>
      </c>
      <c r="I7" s="103"/>
      <c r="J7" s="30">
        <f t="shared" ref="J7:J13" si="1">(12*I7)</f>
        <v>0</v>
      </c>
      <c r="K7" s="35">
        <f t="shared" ref="K7:K13" si="2">(H7/12)*J7</f>
        <v>0</v>
      </c>
      <c r="L7" s="94"/>
      <c r="M7" s="9"/>
    </row>
    <row r="8" spans="1:34" x14ac:dyDescent="0.25">
      <c r="A8" s="114" t="s">
        <v>2</v>
      </c>
      <c r="B8" s="238">
        <f>'Year 1'!B8:E8</f>
        <v>0</v>
      </c>
      <c r="C8" s="239"/>
      <c r="D8" s="239"/>
      <c r="E8" s="240"/>
      <c r="F8" s="59">
        <f>'Year 1'!F8</f>
        <v>0</v>
      </c>
      <c r="G8" s="34">
        <f>'Year 2'!H8</f>
        <v>0</v>
      </c>
      <c r="H8" s="37">
        <f t="shared" si="0"/>
        <v>0</v>
      </c>
      <c r="I8" s="103"/>
      <c r="J8" s="30">
        <f t="shared" si="1"/>
        <v>0</v>
      </c>
      <c r="K8" s="35">
        <f t="shared" si="2"/>
        <v>0</v>
      </c>
      <c r="L8" s="94"/>
      <c r="M8" s="9"/>
    </row>
    <row r="9" spans="1:34" x14ac:dyDescent="0.25">
      <c r="A9" s="114" t="s">
        <v>3</v>
      </c>
      <c r="B9" s="238">
        <f>'Year 1'!B9:E9</f>
        <v>0</v>
      </c>
      <c r="C9" s="239"/>
      <c r="D9" s="239"/>
      <c r="E9" s="240"/>
      <c r="F9" s="59">
        <f>'Year 1'!F9</f>
        <v>0</v>
      </c>
      <c r="G9" s="34">
        <f>'Year 2'!H9</f>
        <v>0</v>
      </c>
      <c r="H9" s="37">
        <f t="shared" si="0"/>
        <v>0</v>
      </c>
      <c r="I9" s="103"/>
      <c r="J9" s="30">
        <f t="shared" si="1"/>
        <v>0</v>
      </c>
      <c r="K9" s="35">
        <f t="shared" si="2"/>
        <v>0</v>
      </c>
      <c r="L9" s="94"/>
      <c r="M9" s="9"/>
    </row>
    <row r="10" spans="1:34" x14ac:dyDescent="0.25">
      <c r="A10" s="114" t="s">
        <v>4</v>
      </c>
      <c r="B10" s="238">
        <f>'Year 1'!B10:E10</f>
        <v>0</v>
      </c>
      <c r="C10" s="239"/>
      <c r="D10" s="239"/>
      <c r="E10" s="240"/>
      <c r="F10" s="59">
        <f>'Year 1'!F10</f>
        <v>0</v>
      </c>
      <c r="G10" s="34">
        <f>'Year 2'!H10</f>
        <v>0</v>
      </c>
      <c r="H10" s="37">
        <f t="shared" si="0"/>
        <v>0</v>
      </c>
      <c r="I10" s="103"/>
      <c r="J10" s="30">
        <f t="shared" si="1"/>
        <v>0</v>
      </c>
      <c r="K10" s="35">
        <f t="shared" si="2"/>
        <v>0</v>
      </c>
      <c r="L10" s="94"/>
      <c r="M10" s="9"/>
    </row>
    <row r="11" spans="1:34" x14ac:dyDescent="0.25">
      <c r="A11" s="114" t="s">
        <v>5</v>
      </c>
      <c r="B11" s="238">
        <f>'Year 1'!B11:E11</f>
        <v>0</v>
      </c>
      <c r="C11" s="239"/>
      <c r="D11" s="239"/>
      <c r="E11" s="240"/>
      <c r="F11" s="59">
        <f>'Year 1'!F11</f>
        <v>0</v>
      </c>
      <c r="G11" s="34">
        <f>'Year 2'!H11</f>
        <v>0</v>
      </c>
      <c r="H11" s="37">
        <f t="shared" si="0"/>
        <v>0</v>
      </c>
      <c r="I11" s="103"/>
      <c r="J11" s="30">
        <f t="shared" si="1"/>
        <v>0</v>
      </c>
      <c r="K11" s="35">
        <f t="shared" si="2"/>
        <v>0</v>
      </c>
      <c r="L11" s="94"/>
      <c r="M11" s="9"/>
    </row>
    <row r="12" spans="1:34" x14ac:dyDescent="0.25">
      <c r="A12" s="114" t="s">
        <v>6</v>
      </c>
      <c r="B12" s="238">
        <f>'Year 1'!B12:E12</f>
        <v>0</v>
      </c>
      <c r="C12" s="239"/>
      <c r="D12" s="239"/>
      <c r="E12" s="240"/>
      <c r="F12" s="59">
        <f>'Year 1'!F12</f>
        <v>0</v>
      </c>
      <c r="G12" s="34">
        <f>'Year 2'!H12</f>
        <v>0</v>
      </c>
      <c r="H12" s="37">
        <f t="shared" si="0"/>
        <v>0</v>
      </c>
      <c r="I12" s="103"/>
      <c r="J12" s="30">
        <f t="shared" si="1"/>
        <v>0</v>
      </c>
      <c r="K12" s="35">
        <f t="shared" si="2"/>
        <v>0</v>
      </c>
      <c r="L12" s="94"/>
      <c r="M12" s="9"/>
    </row>
    <row r="13" spans="1:34" x14ac:dyDescent="0.25">
      <c r="A13" s="115" t="s">
        <v>7</v>
      </c>
      <c r="B13" s="238">
        <f>'Year 1'!B13:E13</f>
        <v>0</v>
      </c>
      <c r="C13" s="239"/>
      <c r="D13" s="239"/>
      <c r="E13" s="240"/>
      <c r="F13" s="59">
        <f>'Year 1'!F13</f>
        <v>0</v>
      </c>
      <c r="G13" s="34">
        <f>'Year 2'!H13</f>
        <v>0</v>
      </c>
      <c r="H13" s="37">
        <f t="shared" si="0"/>
        <v>0</v>
      </c>
      <c r="I13" s="104"/>
      <c r="J13" s="30">
        <f t="shared" si="1"/>
        <v>0</v>
      </c>
      <c r="K13" s="35">
        <f t="shared" si="2"/>
        <v>0</v>
      </c>
      <c r="L13" s="95"/>
      <c r="M13" s="9"/>
    </row>
    <row r="14" spans="1:34" ht="15.75" customHeight="1" thickBot="1" x14ac:dyDescent="0.3">
      <c r="A14" s="183" t="s">
        <v>17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  <c r="L14" s="75">
        <f>SUM(K6:K13)+SUM(L6:L13)</f>
        <v>0</v>
      </c>
      <c r="M14" s="9"/>
    </row>
    <row r="15" spans="1:34" x14ac:dyDescent="0.25">
      <c r="A15" s="160" t="s">
        <v>83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2"/>
      <c r="M15" s="9"/>
    </row>
    <row r="16" spans="1:34" x14ac:dyDescent="0.25">
      <c r="A16" s="116" t="s">
        <v>0</v>
      </c>
      <c r="B16" s="17" t="s">
        <v>15</v>
      </c>
      <c r="C16" s="96"/>
      <c r="D16" s="19" t="s">
        <v>16</v>
      </c>
      <c r="E16" s="189" t="s">
        <v>20</v>
      </c>
      <c r="F16" s="189"/>
      <c r="G16" s="31">
        <f>'Year 2'!H16</f>
        <v>0</v>
      </c>
      <c r="H16" s="31">
        <f t="shared" ref="H16:H23" si="3">(G16*0.02)+G16</f>
        <v>0</v>
      </c>
      <c r="I16" s="105"/>
      <c r="J16" s="27">
        <f t="shared" ref="J16:J23" si="4">(12*I16)</f>
        <v>0</v>
      </c>
      <c r="K16" s="35">
        <f>((H16/12)*J16)*C16</f>
        <v>0</v>
      </c>
      <c r="L16" s="106"/>
      <c r="M16" s="9"/>
    </row>
    <row r="17" spans="1:13" s="4" customFormat="1" x14ac:dyDescent="0.25">
      <c r="A17" s="117" t="s">
        <v>1</v>
      </c>
      <c r="B17" s="21" t="s">
        <v>15</v>
      </c>
      <c r="C17" s="97"/>
      <c r="D17" s="22" t="s">
        <v>16</v>
      </c>
      <c r="E17" s="177" t="s">
        <v>21</v>
      </c>
      <c r="F17" s="177"/>
      <c r="G17" s="32">
        <f>'Year 2'!H17</f>
        <v>0</v>
      </c>
      <c r="H17" s="32">
        <f t="shared" si="3"/>
        <v>0</v>
      </c>
      <c r="I17" s="103"/>
      <c r="J17" s="28">
        <f t="shared" si="4"/>
        <v>0</v>
      </c>
      <c r="K17" s="35">
        <f t="shared" ref="K17:K23" si="5">((H17/12)*J17)*C17</f>
        <v>0</v>
      </c>
      <c r="L17" s="107"/>
      <c r="M17" s="9"/>
    </row>
    <row r="18" spans="1:13" s="4" customFormat="1" x14ac:dyDescent="0.25">
      <c r="A18" s="117" t="s">
        <v>2</v>
      </c>
      <c r="B18" s="21" t="s">
        <v>15</v>
      </c>
      <c r="C18" s="97"/>
      <c r="D18" s="22" t="s">
        <v>16</v>
      </c>
      <c r="E18" s="177" t="s">
        <v>22</v>
      </c>
      <c r="F18" s="177"/>
      <c r="G18" s="32">
        <f>'Year 2'!H18</f>
        <v>0</v>
      </c>
      <c r="H18" s="32">
        <f t="shared" si="3"/>
        <v>0</v>
      </c>
      <c r="I18" s="103"/>
      <c r="J18" s="28">
        <f t="shared" si="4"/>
        <v>0</v>
      </c>
      <c r="K18" s="35">
        <f t="shared" si="5"/>
        <v>0</v>
      </c>
      <c r="L18" s="107"/>
      <c r="M18" s="9"/>
    </row>
    <row r="19" spans="1:13" s="4" customFormat="1" x14ac:dyDescent="0.25">
      <c r="A19" s="117" t="s">
        <v>3</v>
      </c>
      <c r="B19" s="21" t="s">
        <v>15</v>
      </c>
      <c r="C19" s="97"/>
      <c r="D19" s="22" t="s">
        <v>16</v>
      </c>
      <c r="E19" s="178" t="s">
        <v>23</v>
      </c>
      <c r="F19" s="178"/>
      <c r="G19" s="32">
        <f>'Year 2'!H19</f>
        <v>0</v>
      </c>
      <c r="H19" s="32">
        <f t="shared" si="3"/>
        <v>0</v>
      </c>
      <c r="I19" s="103"/>
      <c r="J19" s="28">
        <f t="shared" si="4"/>
        <v>0</v>
      </c>
      <c r="K19" s="35">
        <f t="shared" si="5"/>
        <v>0</v>
      </c>
      <c r="L19" s="107"/>
      <c r="M19" s="9"/>
    </row>
    <row r="20" spans="1:13" s="4" customFormat="1" x14ac:dyDescent="0.25">
      <c r="A20" s="117" t="s">
        <v>4</v>
      </c>
      <c r="B20" s="21" t="s">
        <v>15</v>
      </c>
      <c r="C20" s="97"/>
      <c r="D20" s="22" t="s">
        <v>16</v>
      </c>
      <c r="E20" s="178" t="s">
        <v>23</v>
      </c>
      <c r="F20" s="178"/>
      <c r="G20" s="32">
        <f>'Year 2'!H20</f>
        <v>0</v>
      </c>
      <c r="H20" s="32">
        <f t="shared" si="3"/>
        <v>0</v>
      </c>
      <c r="I20" s="103"/>
      <c r="J20" s="28">
        <f t="shared" si="4"/>
        <v>0</v>
      </c>
      <c r="K20" s="35">
        <f t="shared" si="5"/>
        <v>0</v>
      </c>
      <c r="L20" s="107"/>
      <c r="M20" s="9"/>
    </row>
    <row r="21" spans="1:13" s="4" customFormat="1" x14ac:dyDescent="0.25">
      <c r="A21" s="117" t="s">
        <v>5</v>
      </c>
      <c r="B21" s="21" t="s">
        <v>15</v>
      </c>
      <c r="C21" s="97"/>
      <c r="D21" s="22" t="s">
        <v>16</v>
      </c>
      <c r="E21" s="178" t="s">
        <v>23</v>
      </c>
      <c r="F21" s="178"/>
      <c r="G21" s="32">
        <f>'Year 2'!H21</f>
        <v>0</v>
      </c>
      <c r="H21" s="32">
        <f t="shared" si="3"/>
        <v>0</v>
      </c>
      <c r="I21" s="103"/>
      <c r="J21" s="28">
        <f t="shared" si="4"/>
        <v>0</v>
      </c>
      <c r="K21" s="35">
        <f t="shared" si="5"/>
        <v>0</v>
      </c>
      <c r="L21" s="107"/>
      <c r="M21" s="9"/>
    </row>
    <row r="22" spans="1:13" s="4" customFormat="1" x14ac:dyDescent="0.25">
      <c r="A22" s="117" t="s">
        <v>6</v>
      </c>
      <c r="B22" s="21" t="s">
        <v>15</v>
      </c>
      <c r="C22" s="97"/>
      <c r="D22" s="22" t="s">
        <v>16</v>
      </c>
      <c r="E22" s="178" t="s">
        <v>23</v>
      </c>
      <c r="F22" s="178"/>
      <c r="G22" s="32">
        <f>'Year 2'!H22</f>
        <v>0</v>
      </c>
      <c r="H22" s="32">
        <f t="shared" si="3"/>
        <v>0</v>
      </c>
      <c r="I22" s="103"/>
      <c r="J22" s="28">
        <f t="shared" si="4"/>
        <v>0</v>
      </c>
      <c r="K22" s="35">
        <f t="shared" si="5"/>
        <v>0</v>
      </c>
      <c r="L22" s="107"/>
      <c r="M22" s="9"/>
    </row>
    <row r="23" spans="1:13" s="4" customFormat="1" x14ac:dyDescent="0.25">
      <c r="A23" s="118" t="s">
        <v>7</v>
      </c>
      <c r="B23" s="24" t="s">
        <v>15</v>
      </c>
      <c r="C23" s="98"/>
      <c r="D23" s="26" t="s">
        <v>16</v>
      </c>
      <c r="E23" s="182" t="s">
        <v>24</v>
      </c>
      <c r="F23" s="182"/>
      <c r="G23" s="33">
        <f>'Year 2'!H23</f>
        <v>0</v>
      </c>
      <c r="H23" s="33">
        <f t="shared" si="3"/>
        <v>0</v>
      </c>
      <c r="I23" s="104"/>
      <c r="J23" s="29">
        <f t="shared" si="4"/>
        <v>0</v>
      </c>
      <c r="K23" s="35">
        <f t="shared" si="5"/>
        <v>0</v>
      </c>
      <c r="L23" s="158"/>
      <c r="M23" s="9"/>
    </row>
    <row r="24" spans="1:13" s="4" customFormat="1" x14ac:dyDescent="0.25">
      <c r="A24" s="186" t="s">
        <v>19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8"/>
      <c r="L24" s="76">
        <f>SUM(K16:K23)+SUM(L16:L23)</f>
        <v>0</v>
      </c>
      <c r="M24" s="9"/>
    </row>
    <row r="25" spans="1:13" s="4" customFormat="1" ht="14.4" thickBot="1" x14ac:dyDescent="0.3">
      <c r="A25" s="174" t="s">
        <v>25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6"/>
      <c r="L25" s="41">
        <f>L14+L24</f>
        <v>0</v>
      </c>
      <c r="M25" s="9"/>
    </row>
    <row r="26" spans="1:13" s="4" customFormat="1" ht="14.4" x14ac:dyDescent="0.3">
      <c r="A26" s="160" t="s">
        <v>84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2"/>
      <c r="M26" s="9"/>
    </row>
    <row r="27" spans="1:13" s="4" customFormat="1" x14ac:dyDescent="0.25">
      <c r="A27" s="119" t="s">
        <v>0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08"/>
      <c r="M27" s="9"/>
    </row>
    <row r="28" spans="1:13" s="4" customFormat="1" x14ac:dyDescent="0.25">
      <c r="A28" s="117" t="s">
        <v>1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07"/>
      <c r="M28" s="9"/>
    </row>
    <row r="29" spans="1:13" s="4" customFormat="1" x14ac:dyDescent="0.25">
      <c r="A29" s="117" t="s">
        <v>2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07"/>
      <c r="M29" s="9"/>
    </row>
    <row r="30" spans="1:13" s="4" customFormat="1" x14ac:dyDescent="0.25">
      <c r="A30" s="117" t="s">
        <v>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07"/>
      <c r="M30" s="9"/>
    </row>
    <row r="31" spans="1:13" s="4" customFormat="1" x14ac:dyDescent="0.25">
      <c r="A31" s="120" t="s">
        <v>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09"/>
      <c r="M31" s="9"/>
    </row>
    <row r="32" spans="1:13" s="4" customFormat="1" ht="14.4" thickBot="1" x14ac:dyDescent="0.3">
      <c r="A32" s="165" t="s">
        <v>26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41">
        <f>SUM(L27:L31)</f>
        <v>0</v>
      </c>
      <c r="M32" s="9"/>
    </row>
    <row r="33" spans="1:13" s="4" customFormat="1" x14ac:dyDescent="0.25">
      <c r="A33" s="160" t="s">
        <v>37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2"/>
      <c r="M33" s="9"/>
    </row>
    <row r="34" spans="1:13" s="4" customFormat="1" x14ac:dyDescent="0.25">
      <c r="A34" s="116" t="s">
        <v>0</v>
      </c>
      <c r="B34" s="163" t="s">
        <v>60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08"/>
      <c r="M34" s="9"/>
    </row>
    <row r="35" spans="1:13" s="4" customFormat="1" x14ac:dyDescent="0.25">
      <c r="A35" s="117" t="s">
        <v>1</v>
      </c>
      <c r="B35" s="164" t="s">
        <v>61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07"/>
      <c r="M35" s="9"/>
    </row>
    <row r="36" spans="1:13" s="4" customFormat="1" x14ac:dyDescent="0.25">
      <c r="A36" s="117" t="s">
        <v>2</v>
      </c>
      <c r="B36" s="164" t="s">
        <v>62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07"/>
      <c r="M36" s="9"/>
    </row>
    <row r="37" spans="1:13" s="4" customFormat="1" x14ac:dyDescent="0.25">
      <c r="A37" s="117" t="s">
        <v>3</v>
      </c>
      <c r="B37" s="164" t="s">
        <v>63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07"/>
      <c r="M37" s="9"/>
    </row>
    <row r="38" spans="1:13" s="4" customFormat="1" x14ac:dyDescent="0.25">
      <c r="A38" s="117" t="s">
        <v>4</v>
      </c>
      <c r="B38" s="169" t="s">
        <v>64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09"/>
      <c r="M38" s="9"/>
    </row>
    <row r="39" spans="1:13" s="4" customFormat="1" x14ac:dyDescent="0.25">
      <c r="A39" s="121"/>
      <c r="B39" s="24" t="s">
        <v>15</v>
      </c>
      <c r="C39" s="98"/>
      <c r="D39" s="25" t="s">
        <v>16</v>
      </c>
      <c r="E39" s="170" t="s">
        <v>38</v>
      </c>
      <c r="F39" s="170"/>
      <c r="G39" s="170"/>
      <c r="H39" s="170"/>
      <c r="I39" s="170"/>
      <c r="J39" s="170"/>
      <c r="K39" s="171"/>
      <c r="L39" s="44"/>
      <c r="M39" s="9"/>
    </row>
    <row r="40" spans="1:13" s="4" customFormat="1" ht="14.4" thickBot="1" x14ac:dyDescent="0.3">
      <c r="A40" s="165" t="s">
        <v>82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41">
        <f>SUM(L34:L38)</f>
        <v>0</v>
      </c>
      <c r="M40" s="9"/>
    </row>
    <row r="41" spans="1:13" s="4" customFormat="1" x14ac:dyDescent="0.25">
      <c r="A41" s="160" t="s">
        <v>27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2"/>
      <c r="M41" s="9"/>
    </row>
    <row r="42" spans="1:13" s="4" customFormat="1" x14ac:dyDescent="0.25">
      <c r="A42" s="119" t="s">
        <v>0</v>
      </c>
      <c r="B42" s="163" t="s">
        <v>28</v>
      </c>
      <c r="C42" s="163"/>
      <c r="D42" s="163"/>
      <c r="E42" s="163"/>
      <c r="F42" s="163"/>
      <c r="G42" s="163"/>
      <c r="H42" s="163"/>
      <c r="I42" s="163"/>
      <c r="J42" s="163"/>
      <c r="K42" s="163"/>
      <c r="L42" s="108"/>
      <c r="M42" s="9"/>
    </row>
    <row r="43" spans="1:13" s="4" customFormat="1" x14ac:dyDescent="0.25">
      <c r="A43" s="117" t="s">
        <v>1</v>
      </c>
      <c r="B43" s="164" t="s">
        <v>29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07"/>
      <c r="M43" s="9"/>
    </row>
    <row r="44" spans="1:13" s="4" customFormat="1" ht="14.4" thickBot="1" x14ac:dyDescent="0.3">
      <c r="A44" s="165" t="s">
        <v>30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41">
        <f>SUM(L42:L43)</f>
        <v>0</v>
      </c>
      <c r="M44" s="9"/>
    </row>
    <row r="45" spans="1:13" s="4" customFormat="1" x14ac:dyDescent="0.25">
      <c r="A45" s="160" t="s">
        <v>31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2"/>
      <c r="M45" s="9"/>
    </row>
    <row r="46" spans="1:13" s="4" customFormat="1" x14ac:dyDescent="0.25">
      <c r="A46" s="119" t="s">
        <v>0</v>
      </c>
      <c r="B46" s="163" t="s">
        <v>32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08"/>
      <c r="M46" s="9"/>
    </row>
    <row r="47" spans="1:13" s="4" customFormat="1" x14ac:dyDescent="0.25">
      <c r="A47" s="117" t="s">
        <v>1</v>
      </c>
      <c r="B47" s="164" t="s">
        <v>33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07"/>
      <c r="M47" s="9"/>
    </row>
    <row r="48" spans="1:13" s="4" customFormat="1" x14ac:dyDescent="0.25">
      <c r="A48" s="117" t="s">
        <v>2</v>
      </c>
      <c r="B48" s="164" t="s">
        <v>34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07"/>
      <c r="M48" s="9"/>
    </row>
    <row r="49" spans="1:17" s="4" customFormat="1" x14ac:dyDescent="0.25">
      <c r="A49" s="117" t="s">
        <v>3</v>
      </c>
      <c r="B49" s="164" t="s">
        <v>41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07"/>
      <c r="M49" s="9"/>
      <c r="N49" s="3"/>
      <c r="O49" s="3"/>
      <c r="P49" s="3"/>
      <c r="Q49" s="3"/>
    </row>
    <row r="50" spans="1:17" s="4" customFormat="1" ht="15" customHeight="1" thickBot="1" x14ac:dyDescent="0.3">
      <c r="A50" s="117" t="s">
        <v>4</v>
      </c>
      <c r="B50" s="164" t="s">
        <v>75</v>
      </c>
      <c r="C50" s="164"/>
      <c r="D50" s="164"/>
      <c r="E50" s="164"/>
      <c r="F50" s="164"/>
      <c r="G50" s="164"/>
      <c r="H50" s="164"/>
      <c r="I50" s="164"/>
      <c r="J50" s="164"/>
      <c r="K50" s="164"/>
      <c r="L50" s="125">
        <f>Subawards!D16</f>
        <v>0</v>
      </c>
      <c r="M50" s="9"/>
      <c r="N50" s="235"/>
      <c r="O50" s="236"/>
      <c r="P50" s="237"/>
      <c r="Q50" s="3"/>
    </row>
    <row r="51" spans="1:17" s="4" customFormat="1" ht="14.25" customHeight="1" thickBot="1" x14ac:dyDescent="0.3">
      <c r="A51" s="117" t="s">
        <v>5</v>
      </c>
      <c r="B51" s="164" t="s">
        <v>42</v>
      </c>
      <c r="C51" s="164"/>
      <c r="D51" s="164"/>
      <c r="E51" s="164"/>
      <c r="F51" s="164"/>
      <c r="G51" s="164"/>
      <c r="H51" s="164"/>
      <c r="I51" s="164"/>
      <c r="J51" s="164"/>
      <c r="K51" s="164"/>
      <c r="L51" s="107"/>
      <c r="M51" s="9"/>
      <c r="N51" s="201" t="s">
        <v>47</v>
      </c>
      <c r="O51" s="202"/>
      <c r="P51" s="203"/>
      <c r="Q51" s="3"/>
    </row>
    <row r="52" spans="1:17" s="4" customFormat="1" ht="14.25" customHeight="1" x14ac:dyDescent="0.25">
      <c r="A52" s="117" t="s">
        <v>6</v>
      </c>
      <c r="B52" s="164" t="s">
        <v>43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07"/>
      <c r="M52" s="9"/>
      <c r="N52" s="210" t="s">
        <v>48</v>
      </c>
      <c r="O52" s="211"/>
      <c r="P52" s="159">
        <f>L57</f>
        <v>0</v>
      </c>
      <c r="Q52" s="3"/>
    </row>
    <row r="53" spans="1:17" s="4" customFormat="1" ht="14.25" customHeight="1" x14ac:dyDescent="0.25">
      <c r="A53" s="117" t="s">
        <v>7</v>
      </c>
      <c r="B53" s="167" t="s">
        <v>85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07"/>
      <c r="M53" s="9"/>
      <c r="N53" s="219" t="s">
        <v>49</v>
      </c>
      <c r="O53" s="220"/>
      <c r="P53" s="139"/>
      <c r="Q53" s="3"/>
    </row>
    <row r="54" spans="1:17" s="4" customFormat="1" ht="14.25" customHeight="1" x14ac:dyDescent="0.25">
      <c r="A54" s="117" t="s">
        <v>35</v>
      </c>
      <c r="B54" s="167" t="s">
        <v>85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07"/>
      <c r="M54" s="9"/>
      <c r="N54" s="204" t="s">
        <v>50</v>
      </c>
      <c r="O54" s="205"/>
      <c r="P54" s="125">
        <f>L32</f>
        <v>0</v>
      </c>
      <c r="Q54" s="3"/>
    </row>
    <row r="55" spans="1:17" s="4" customFormat="1" ht="14.25" customHeight="1" x14ac:dyDescent="0.25">
      <c r="A55" s="117" t="s">
        <v>36</v>
      </c>
      <c r="B55" s="167" t="s">
        <v>85</v>
      </c>
      <c r="C55" s="167"/>
      <c r="D55" s="167"/>
      <c r="E55" s="167"/>
      <c r="F55" s="167"/>
      <c r="G55" s="167"/>
      <c r="H55" s="167"/>
      <c r="I55" s="167"/>
      <c r="J55" s="167"/>
      <c r="K55" s="167"/>
      <c r="L55" s="107"/>
      <c r="M55" s="9"/>
      <c r="N55" s="204" t="s">
        <v>51</v>
      </c>
      <c r="O55" s="205"/>
      <c r="P55" s="125">
        <f>L40</f>
        <v>0</v>
      </c>
      <c r="Q55" s="3"/>
    </row>
    <row r="56" spans="1:17" s="4" customFormat="1" ht="15" customHeight="1" thickBot="1" x14ac:dyDescent="0.3">
      <c r="A56" s="165" t="s">
        <v>44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41">
        <f>SUM(L46:L55)</f>
        <v>0</v>
      </c>
      <c r="M56" s="9"/>
      <c r="N56" s="204" t="s">
        <v>52</v>
      </c>
      <c r="O56" s="205"/>
      <c r="P56" s="125">
        <f>Subawards!D16</f>
        <v>0</v>
      </c>
      <c r="Q56" s="3"/>
    </row>
    <row r="57" spans="1:17" s="4" customFormat="1" ht="15.75" customHeight="1" thickBot="1" x14ac:dyDescent="0.3">
      <c r="A57" s="212" t="s">
        <v>45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41">
        <f>L25+L32+L40+L44+L56</f>
        <v>0</v>
      </c>
      <c r="M57" s="9"/>
      <c r="N57" s="208" t="s">
        <v>53</v>
      </c>
      <c r="O57" s="209"/>
      <c r="P57" s="139"/>
      <c r="Q57" s="3"/>
    </row>
    <row r="58" spans="1:17" s="4" customFormat="1" ht="15" customHeight="1" thickBot="1" x14ac:dyDescent="0.3">
      <c r="A58" s="215" t="s">
        <v>56</v>
      </c>
      <c r="B58" s="216"/>
      <c r="C58" s="216"/>
      <c r="D58" s="216"/>
      <c r="E58" s="216"/>
      <c r="F58" s="217" t="s">
        <v>46</v>
      </c>
      <c r="G58" s="217"/>
      <c r="H58" s="217"/>
      <c r="I58" s="217"/>
      <c r="J58" s="217"/>
      <c r="K58" s="218"/>
      <c r="L58" s="50">
        <f>P59*0.53</f>
        <v>0</v>
      </c>
      <c r="M58" s="9"/>
      <c r="N58" s="204" t="s">
        <v>68</v>
      </c>
      <c r="O58" s="205"/>
      <c r="P58" s="125">
        <f>Subawards!D17</f>
        <v>0</v>
      </c>
      <c r="Q58" s="3"/>
    </row>
    <row r="59" spans="1:17" s="4" customFormat="1" ht="15.75" customHeight="1" thickBot="1" x14ac:dyDescent="0.3">
      <c r="A59" s="212" t="s">
        <v>55</v>
      </c>
      <c r="B59" s="213"/>
      <c r="C59" s="213"/>
      <c r="D59" s="213"/>
      <c r="E59" s="213"/>
      <c r="F59" s="213"/>
      <c r="G59" s="213"/>
      <c r="H59" s="213"/>
      <c r="I59" s="213"/>
      <c r="J59" s="213"/>
      <c r="K59" s="214"/>
      <c r="L59" s="41">
        <f>L57+L58</f>
        <v>0</v>
      </c>
      <c r="M59" s="9"/>
      <c r="N59" s="206" t="s">
        <v>54</v>
      </c>
      <c r="O59" s="207"/>
      <c r="P59" s="88">
        <f>P52-P54-P55-P56+P58</f>
        <v>0</v>
      </c>
      <c r="Q59" s="49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am5/4rXP+juE5bWD3YQ/3N+Z1G1UK/HBROsemed2v+X8ledzOzSXUTb+9HEo8aNeB2VDvoWYY3j+UCiryy30Zw==" saltValue="wBRWK8SkBWMpX6tYsUKlWA==" spinCount="100000" sheet="1" objects="1" scenarios="1"/>
  <mergeCells count="69"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  <mergeCell ref="N54:O54"/>
    <mergeCell ref="N55:O55"/>
    <mergeCell ref="B55:K55"/>
    <mergeCell ref="B54:K54"/>
    <mergeCell ref="B53:K53"/>
    <mergeCell ref="B51:K51"/>
    <mergeCell ref="B52:K52"/>
    <mergeCell ref="N52:O52"/>
    <mergeCell ref="N51:P51"/>
    <mergeCell ref="N53:O53"/>
    <mergeCell ref="B50:K50"/>
    <mergeCell ref="N50:P50"/>
    <mergeCell ref="B49:K49"/>
    <mergeCell ref="B38:K38"/>
    <mergeCell ref="E39:K39"/>
    <mergeCell ref="A40:K40"/>
    <mergeCell ref="A41:L41"/>
    <mergeCell ref="B42:K42"/>
    <mergeCell ref="B43:K43"/>
    <mergeCell ref="A44:K44"/>
    <mergeCell ref="A45:L45"/>
    <mergeCell ref="B46:K46"/>
    <mergeCell ref="B47:K47"/>
    <mergeCell ref="B48:K48"/>
    <mergeCell ref="B30:K30"/>
    <mergeCell ref="B31:K31"/>
    <mergeCell ref="A32:K32"/>
    <mergeCell ref="A33:L33"/>
    <mergeCell ref="B37:K37"/>
    <mergeCell ref="A26:L26"/>
    <mergeCell ref="B34:K34"/>
    <mergeCell ref="B35:K35"/>
    <mergeCell ref="B36:K36"/>
    <mergeCell ref="A25:K25"/>
    <mergeCell ref="B29:K29"/>
    <mergeCell ref="B27:K27"/>
    <mergeCell ref="B28:K28"/>
    <mergeCell ref="A14:K14"/>
    <mergeCell ref="E16:F16"/>
    <mergeCell ref="E17:F17"/>
    <mergeCell ref="E18:F18"/>
    <mergeCell ref="E19:F19"/>
    <mergeCell ref="A15:L15"/>
    <mergeCell ref="E20:F20"/>
    <mergeCell ref="E21:F21"/>
    <mergeCell ref="E22:F22"/>
    <mergeCell ref="E23:F23"/>
    <mergeCell ref="A24:K24"/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1.88671875" style="3" bestFit="1" customWidth="1"/>
    <col min="17" max="34" width="9.109375" style="3"/>
    <col min="35" max="16384" width="9.109375" style="4"/>
  </cols>
  <sheetData>
    <row r="1" spans="1:34" x14ac:dyDescent="0.25">
      <c r="A1" s="193" t="s">
        <v>13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34" x14ac:dyDescent="0.25">
      <c r="A2" s="193" t="s">
        <v>59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34" ht="14.4" thickBot="1" x14ac:dyDescent="0.3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34" x14ac:dyDescent="0.25">
      <c r="A4" s="47" t="s">
        <v>12</v>
      </c>
      <c r="B4" s="48"/>
      <c r="C4" s="48"/>
      <c r="D4" s="48"/>
      <c r="E4" s="48"/>
      <c r="F4" s="53"/>
      <c r="G4" s="53"/>
      <c r="H4" s="53"/>
      <c r="I4" s="53"/>
      <c r="J4" s="53"/>
      <c r="K4" s="53"/>
      <c r="L4" s="54"/>
    </row>
    <row r="5" spans="1:34" s="5" customFormat="1" ht="24.75" customHeight="1" thickBot="1" x14ac:dyDescent="0.35">
      <c r="A5" s="197" t="s">
        <v>8</v>
      </c>
      <c r="B5" s="198"/>
      <c r="C5" s="198"/>
      <c r="D5" s="198"/>
      <c r="E5" s="199"/>
      <c r="F5" s="51" t="s">
        <v>9</v>
      </c>
      <c r="G5" s="51" t="s">
        <v>81</v>
      </c>
      <c r="H5" s="51" t="s">
        <v>10</v>
      </c>
      <c r="I5" s="51" t="s">
        <v>39</v>
      </c>
      <c r="J5" s="51" t="s">
        <v>40</v>
      </c>
      <c r="K5" s="51" t="s">
        <v>11</v>
      </c>
      <c r="L5" s="52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3" t="s">
        <v>0</v>
      </c>
      <c r="B6" s="241">
        <f>'Year 1'!B6:E6</f>
        <v>0</v>
      </c>
      <c r="C6" s="242"/>
      <c r="D6" s="242"/>
      <c r="E6" s="243"/>
      <c r="F6" s="59">
        <f>'Year 1'!F6</f>
        <v>0</v>
      </c>
      <c r="G6" s="60"/>
      <c r="H6" s="61">
        <f>(G6*0.02)+G6</f>
        <v>0</v>
      </c>
      <c r="I6" s="62"/>
      <c r="J6" s="67"/>
      <c r="K6" s="35">
        <f>'Year 1'!K6+'Year 2'!K6+'Year 3'!K6</f>
        <v>0</v>
      </c>
      <c r="L6" s="36">
        <f>'Year 1'!L6+'Year 2'!L6+'Year 3'!L6</f>
        <v>0</v>
      </c>
      <c r="M6" s="9"/>
    </row>
    <row r="7" spans="1:34" x14ac:dyDescent="0.25">
      <c r="A7" s="14" t="s">
        <v>1</v>
      </c>
      <c r="B7" s="238">
        <f>'Year 1'!B7:E7</f>
        <v>0</v>
      </c>
      <c r="C7" s="239"/>
      <c r="D7" s="239"/>
      <c r="E7" s="240"/>
      <c r="F7" s="59">
        <f>'Year 1'!F7</f>
        <v>0</v>
      </c>
      <c r="G7" s="63"/>
      <c r="H7" s="61">
        <f t="shared" ref="H7:H13" si="0">(G7*0.02)+G7</f>
        <v>0</v>
      </c>
      <c r="I7" s="64"/>
      <c r="J7" s="67">
        <f t="shared" ref="J7:J13" si="1">(12*I7)</f>
        <v>0</v>
      </c>
      <c r="K7" s="35">
        <f>'Year 1'!K7+'Year 2'!K7+'Year 3'!K7</f>
        <v>0</v>
      </c>
      <c r="L7" s="36">
        <f>'Year 1'!L7+'Year 2'!L7+'Year 3'!L7</f>
        <v>0</v>
      </c>
      <c r="M7" s="9"/>
    </row>
    <row r="8" spans="1:34" x14ac:dyDescent="0.25">
      <c r="A8" s="14" t="s">
        <v>2</v>
      </c>
      <c r="B8" s="238">
        <f>'Year 1'!B8:E8</f>
        <v>0</v>
      </c>
      <c r="C8" s="239"/>
      <c r="D8" s="239"/>
      <c r="E8" s="240"/>
      <c r="F8" s="59">
        <f>'Year 1'!F8</f>
        <v>0</v>
      </c>
      <c r="G8" s="63"/>
      <c r="H8" s="61">
        <f t="shared" si="0"/>
        <v>0</v>
      </c>
      <c r="I8" s="64"/>
      <c r="J8" s="67">
        <f t="shared" si="1"/>
        <v>0</v>
      </c>
      <c r="K8" s="35">
        <f>'Year 1'!K8+'Year 2'!K8+'Year 3'!K8</f>
        <v>0</v>
      </c>
      <c r="L8" s="36">
        <f>'Year 1'!L8+'Year 2'!L8+'Year 3'!L8</f>
        <v>0</v>
      </c>
      <c r="M8" s="9"/>
    </row>
    <row r="9" spans="1:34" x14ac:dyDescent="0.25">
      <c r="A9" s="14" t="s">
        <v>3</v>
      </c>
      <c r="B9" s="238">
        <f>'Year 1'!B9:E9</f>
        <v>0</v>
      </c>
      <c r="C9" s="239"/>
      <c r="D9" s="239"/>
      <c r="E9" s="240"/>
      <c r="F9" s="59">
        <f>'Year 1'!F9</f>
        <v>0</v>
      </c>
      <c r="G9" s="63"/>
      <c r="H9" s="61">
        <f t="shared" si="0"/>
        <v>0</v>
      </c>
      <c r="I9" s="64"/>
      <c r="J9" s="67">
        <f t="shared" si="1"/>
        <v>0</v>
      </c>
      <c r="K9" s="35">
        <f>'Year 1'!K9+'Year 2'!K9+'Year 3'!K9</f>
        <v>0</v>
      </c>
      <c r="L9" s="36">
        <f>'Year 1'!L9+'Year 2'!L9+'Year 3'!L9</f>
        <v>0</v>
      </c>
      <c r="M9" s="9"/>
    </row>
    <row r="10" spans="1:34" x14ac:dyDescent="0.25">
      <c r="A10" s="14" t="s">
        <v>4</v>
      </c>
      <c r="B10" s="238">
        <f>'Year 1'!B10:E10</f>
        <v>0</v>
      </c>
      <c r="C10" s="239"/>
      <c r="D10" s="239"/>
      <c r="E10" s="240"/>
      <c r="F10" s="59">
        <f>'Year 1'!F10</f>
        <v>0</v>
      </c>
      <c r="G10" s="63"/>
      <c r="H10" s="61">
        <f t="shared" si="0"/>
        <v>0</v>
      </c>
      <c r="I10" s="64"/>
      <c r="J10" s="67">
        <f t="shared" si="1"/>
        <v>0</v>
      </c>
      <c r="K10" s="35">
        <f>'Year 1'!K10+'Year 2'!K10+'Year 3'!K10</f>
        <v>0</v>
      </c>
      <c r="L10" s="36">
        <f>'Year 1'!L10+'Year 2'!L10+'Year 3'!L10</f>
        <v>0</v>
      </c>
      <c r="M10" s="9"/>
    </row>
    <row r="11" spans="1:34" x14ac:dyDescent="0.25">
      <c r="A11" s="14" t="s">
        <v>5</v>
      </c>
      <c r="B11" s="238">
        <f>'Year 1'!B11:E11</f>
        <v>0</v>
      </c>
      <c r="C11" s="239"/>
      <c r="D11" s="239"/>
      <c r="E11" s="240"/>
      <c r="F11" s="59">
        <f>'Year 1'!F11</f>
        <v>0</v>
      </c>
      <c r="G11" s="63"/>
      <c r="H11" s="61">
        <f t="shared" si="0"/>
        <v>0</v>
      </c>
      <c r="I11" s="64"/>
      <c r="J11" s="67">
        <f t="shared" si="1"/>
        <v>0</v>
      </c>
      <c r="K11" s="35">
        <f>'Year 1'!K11+'Year 2'!K11+'Year 3'!K11</f>
        <v>0</v>
      </c>
      <c r="L11" s="36">
        <f>'Year 1'!L11+'Year 2'!L11+'Year 3'!L11</f>
        <v>0</v>
      </c>
      <c r="M11" s="9"/>
    </row>
    <row r="12" spans="1:34" x14ac:dyDescent="0.25">
      <c r="A12" s="14" t="s">
        <v>6</v>
      </c>
      <c r="B12" s="238">
        <f>'Year 1'!B12:E12</f>
        <v>0</v>
      </c>
      <c r="C12" s="239"/>
      <c r="D12" s="239"/>
      <c r="E12" s="240"/>
      <c r="F12" s="59">
        <f>'Year 1'!F12</f>
        <v>0</v>
      </c>
      <c r="G12" s="63"/>
      <c r="H12" s="61">
        <f t="shared" si="0"/>
        <v>0</v>
      </c>
      <c r="I12" s="64"/>
      <c r="J12" s="67">
        <f t="shared" si="1"/>
        <v>0</v>
      </c>
      <c r="K12" s="35">
        <f>'Year 1'!K12+'Year 2'!K12+'Year 3'!K12</f>
        <v>0</v>
      </c>
      <c r="L12" s="36">
        <f>'Year 1'!L12+'Year 2'!L12+'Year 3'!L12</f>
        <v>0</v>
      </c>
      <c r="M12" s="9"/>
    </row>
    <row r="13" spans="1:34" x14ac:dyDescent="0.25">
      <c r="A13" s="15" t="s">
        <v>7</v>
      </c>
      <c r="B13" s="244">
        <f>'Year 1'!B13:E13</f>
        <v>0</v>
      </c>
      <c r="C13" s="245"/>
      <c r="D13" s="245"/>
      <c r="E13" s="246"/>
      <c r="F13" s="59">
        <f>'Year 1'!F13</f>
        <v>0</v>
      </c>
      <c r="G13" s="65"/>
      <c r="H13" s="61">
        <f t="shared" si="0"/>
        <v>0</v>
      </c>
      <c r="I13" s="66"/>
      <c r="J13" s="67">
        <f t="shared" si="1"/>
        <v>0</v>
      </c>
      <c r="K13" s="35">
        <f>'Year 1'!K13+'Year 2'!K13+'Year 3'!K13</f>
        <v>0</v>
      </c>
      <c r="L13" s="36">
        <f>'Year 1'!L13+'Year 2'!L13+'Year 3'!L13</f>
        <v>0</v>
      </c>
      <c r="M13" s="9"/>
    </row>
    <row r="14" spans="1:34" ht="15.75" customHeight="1" thickBot="1" x14ac:dyDescent="0.3">
      <c r="A14" s="183" t="s">
        <v>17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  <c r="L14" s="41">
        <f>SUM(K6:K13)+SUM(L6:L13)</f>
        <v>0</v>
      </c>
      <c r="M14" s="9"/>
    </row>
    <row r="15" spans="1:34" x14ac:dyDescent="0.25">
      <c r="A15" s="160" t="s">
        <v>83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2"/>
      <c r="M15" s="9"/>
    </row>
    <row r="16" spans="1:34" x14ac:dyDescent="0.25">
      <c r="A16" s="16" t="s">
        <v>0</v>
      </c>
      <c r="B16" s="17" t="s">
        <v>15</v>
      </c>
      <c r="C16" s="18">
        <f>'Year 1'!C16+'Year 2'!C16+'Year 3'!C16</f>
        <v>0</v>
      </c>
      <c r="D16" s="19" t="s">
        <v>16</v>
      </c>
      <c r="E16" s="189" t="s">
        <v>20</v>
      </c>
      <c r="F16" s="189"/>
      <c r="G16" s="68"/>
      <c r="H16" s="68">
        <f t="shared" ref="H16:H23" si="2">(G16*0.02)+G16</f>
        <v>0</v>
      </c>
      <c r="I16" s="69"/>
      <c r="J16" s="70">
        <f t="shared" ref="J16:J23" si="3">(12*I16)</f>
        <v>0</v>
      </c>
      <c r="K16" s="35">
        <f>'Year 1'!K16+'Year 2'!K16+'Year 3'!K16</f>
        <v>0</v>
      </c>
      <c r="L16" s="36">
        <f>'Year 1'!L16+'Year 2'!L16+'Year 3'!L16</f>
        <v>0</v>
      </c>
      <c r="M16" s="9"/>
    </row>
    <row r="17" spans="1:13" s="4" customFormat="1" x14ac:dyDescent="0.25">
      <c r="A17" s="20" t="s">
        <v>1</v>
      </c>
      <c r="B17" s="55" t="s">
        <v>15</v>
      </c>
      <c r="C17" s="18">
        <f>'Year 1'!C17+'Year 2'!C17+'Year 3'!C17</f>
        <v>0</v>
      </c>
      <c r="D17" s="56" t="s">
        <v>16</v>
      </c>
      <c r="E17" s="177" t="s">
        <v>21</v>
      </c>
      <c r="F17" s="177"/>
      <c r="G17" s="71"/>
      <c r="H17" s="71">
        <f t="shared" si="2"/>
        <v>0</v>
      </c>
      <c r="I17" s="64"/>
      <c r="J17" s="72">
        <f t="shared" si="3"/>
        <v>0</v>
      </c>
      <c r="K17" s="35">
        <f>'Year 1'!K17+'Year 2'!K17+'Year 3'!K17</f>
        <v>0</v>
      </c>
      <c r="L17" s="36">
        <f>'Year 1'!L17+'Year 2'!L17+'Year 3'!L17</f>
        <v>0</v>
      </c>
      <c r="M17" s="9"/>
    </row>
    <row r="18" spans="1:13" s="4" customFormat="1" x14ac:dyDescent="0.25">
      <c r="A18" s="20" t="s">
        <v>2</v>
      </c>
      <c r="B18" s="55" t="s">
        <v>15</v>
      </c>
      <c r="C18" s="18">
        <f>'Year 1'!C18+'Year 2'!C18+'Year 3'!C18</f>
        <v>0</v>
      </c>
      <c r="D18" s="56" t="s">
        <v>16</v>
      </c>
      <c r="E18" s="177" t="s">
        <v>22</v>
      </c>
      <c r="F18" s="177"/>
      <c r="G18" s="71"/>
      <c r="H18" s="71">
        <f t="shared" si="2"/>
        <v>0</v>
      </c>
      <c r="I18" s="64"/>
      <c r="J18" s="72">
        <f t="shared" si="3"/>
        <v>0</v>
      </c>
      <c r="K18" s="35">
        <f>'Year 1'!K18+'Year 2'!K18+'Year 3'!K18</f>
        <v>0</v>
      </c>
      <c r="L18" s="36">
        <f>'Year 1'!L18+'Year 2'!L18+'Year 3'!L18</f>
        <v>0</v>
      </c>
      <c r="M18" s="9"/>
    </row>
    <row r="19" spans="1:13" s="4" customFormat="1" x14ac:dyDescent="0.25">
      <c r="A19" s="20" t="s">
        <v>3</v>
      </c>
      <c r="B19" s="55" t="s">
        <v>15</v>
      </c>
      <c r="C19" s="18">
        <f>'Year 1'!C19+'Year 2'!C19+'Year 3'!C19</f>
        <v>0</v>
      </c>
      <c r="D19" s="56" t="s">
        <v>16</v>
      </c>
      <c r="E19" s="177" t="s">
        <v>23</v>
      </c>
      <c r="F19" s="177"/>
      <c r="G19" s="71"/>
      <c r="H19" s="71">
        <f t="shared" si="2"/>
        <v>0</v>
      </c>
      <c r="I19" s="64"/>
      <c r="J19" s="72">
        <f t="shared" si="3"/>
        <v>0</v>
      </c>
      <c r="K19" s="35">
        <f>'Year 1'!K19+'Year 2'!K19+'Year 3'!K19</f>
        <v>0</v>
      </c>
      <c r="L19" s="36">
        <f>'Year 1'!L19+'Year 2'!L19+'Year 3'!L19</f>
        <v>0</v>
      </c>
      <c r="M19" s="9"/>
    </row>
    <row r="20" spans="1:13" s="4" customFormat="1" x14ac:dyDescent="0.25">
      <c r="A20" s="20" t="s">
        <v>4</v>
      </c>
      <c r="B20" s="55" t="s">
        <v>15</v>
      </c>
      <c r="C20" s="18">
        <f>'Year 1'!C20+'Year 2'!C20+'Year 3'!C20</f>
        <v>0</v>
      </c>
      <c r="D20" s="56" t="s">
        <v>16</v>
      </c>
      <c r="E20" s="177" t="s">
        <v>23</v>
      </c>
      <c r="F20" s="177"/>
      <c r="G20" s="71"/>
      <c r="H20" s="71">
        <f t="shared" si="2"/>
        <v>0</v>
      </c>
      <c r="I20" s="64"/>
      <c r="J20" s="72">
        <f t="shared" si="3"/>
        <v>0</v>
      </c>
      <c r="K20" s="35">
        <f>'Year 1'!K20+'Year 2'!K20+'Year 3'!K20</f>
        <v>0</v>
      </c>
      <c r="L20" s="36">
        <f>'Year 1'!L20+'Year 2'!L20+'Year 3'!L20</f>
        <v>0</v>
      </c>
      <c r="M20" s="9"/>
    </row>
    <row r="21" spans="1:13" s="4" customFormat="1" x14ac:dyDescent="0.25">
      <c r="A21" s="20" t="s">
        <v>5</v>
      </c>
      <c r="B21" s="55" t="s">
        <v>15</v>
      </c>
      <c r="C21" s="18">
        <f>'Year 1'!C21+'Year 2'!C21+'Year 3'!C21</f>
        <v>0</v>
      </c>
      <c r="D21" s="56" t="s">
        <v>16</v>
      </c>
      <c r="E21" s="177" t="s">
        <v>23</v>
      </c>
      <c r="F21" s="177"/>
      <c r="G21" s="71"/>
      <c r="H21" s="71">
        <f t="shared" si="2"/>
        <v>0</v>
      </c>
      <c r="I21" s="64"/>
      <c r="J21" s="72">
        <f t="shared" si="3"/>
        <v>0</v>
      </c>
      <c r="K21" s="35">
        <f>'Year 1'!K21+'Year 2'!K21+'Year 3'!K21</f>
        <v>0</v>
      </c>
      <c r="L21" s="36">
        <f>'Year 1'!L21+'Year 2'!L21+'Year 3'!L21</f>
        <v>0</v>
      </c>
      <c r="M21" s="9"/>
    </row>
    <row r="22" spans="1:13" s="4" customFormat="1" x14ac:dyDescent="0.25">
      <c r="A22" s="20" t="s">
        <v>6</v>
      </c>
      <c r="B22" s="55" t="s">
        <v>15</v>
      </c>
      <c r="C22" s="18">
        <f>'Year 1'!C22+'Year 2'!C22+'Year 3'!C22</f>
        <v>0</v>
      </c>
      <c r="D22" s="56" t="s">
        <v>16</v>
      </c>
      <c r="E22" s="177" t="s">
        <v>23</v>
      </c>
      <c r="F22" s="177"/>
      <c r="G22" s="71"/>
      <c r="H22" s="71">
        <f t="shared" si="2"/>
        <v>0</v>
      </c>
      <c r="I22" s="64"/>
      <c r="J22" s="72">
        <f t="shared" si="3"/>
        <v>0</v>
      </c>
      <c r="K22" s="35">
        <f>'Year 1'!K22+'Year 2'!K22+'Year 3'!K22</f>
        <v>0</v>
      </c>
      <c r="L22" s="36">
        <f>'Year 1'!L22+'Year 2'!L22+'Year 3'!L22</f>
        <v>0</v>
      </c>
      <c r="M22" s="9"/>
    </row>
    <row r="23" spans="1:13" s="4" customFormat="1" x14ac:dyDescent="0.25">
      <c r="A23" s="23" t="s">
        <v>7</v>
      </c>
      <c r="B23" s="57" t="s">
        <v>15</v>
      </c>
      <c r="C23" s="18">
        <f>'Year 1'!C23+'Year 2'!C23+'Year 3'!C23</f>
        <v>0</v>
      </c>
      <c r="D23" s="58" t="s">
        <v>16</v>
      </c>
      <c r="E23" s="182" t="s">
        <v>24</v>
      </c>
      <c r="F23" s="182"/>
      <c r="G23" s="73"/>
      <c r="H23" s="73">
        <f t="shared" si="2"/>
        <v>0</v>
      </c>
      <c r="I23" s="66"/>
      <c r="J23" s="74">
        <f t="shared" si="3"/>
        <v>0</v>
      </c>
      <c r="K23" s="35">
        <f>'Year 1'!K23+'Year 2'!K23+'Year 3'!K23</f>
        <v>0</v>
      </c>
      <c r="L23" s="36">
        <f>'Year 1'!L23+'Year 2'!L23+'Year 3'!L23</f>
        <v>0</v>
      </c>
      <c r="M23" s="9"/>
    </row>
    <row r="24" spans="1:13" s="4" customFormat="1" x14ac:dyDescent="0.25">
      <c r="A24" s="186" t="s">
        <v>19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8"/>
      <c r="L24" s="40">
        <f>SUM(K16:K23)+SUM(L16:L23)</f>
        <v>0</v>
      </c>
      <c r="M24" s="9"/>
    </row>
    <row r="25" spans="1:13" s="4" customFormat="1" ht="14.4" thickBot="1" x14ac:dyDescent="0.3">
      <c r="A25" s="174" t="s">
        <v>25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6"/>
      <c r="L25" s="41">
        <f>L14+L24</f>
        <v>0</v>
      </c>
      <c r="M25" s="9"/>
    </row>
    <row r="26" spans="1:13" s="4" customFormat="1" ht="14.4" x14ac:dyDescent="0.3">
      <c r="A26" s="160" t="s">
        <v>84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2"/>
      <c r="M26" s="9"/>
    </row>
    <row r="27" spans="1:13" s="4" customFormat="1" x14ac:dyDescent="0.25">
      <c r="A27" s="38" t="s">
        <v>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42">
        <f>'Year 1'!L27+'Year 2'!L27+'Year 3'!L27</f>
        <v>0</v>
      </c>
      <c r="M27" s="9"/>
    </row>
    <row r="28" spans="1:13" s="4" customFormat="1" x14ac:dyDescent="0.25">
      <c r="A28" s="20" t="s">
        <v>1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42">
        <f>'Year 1'!L28+'Year 2'!L28+'Year 3'!L28</f>
        <v>0</v>
      </c>
      <c r="M28" s="9"/>
    </row>
    <row r="29" spans="1:13" s="4" customFormat="1" x14ac:dyDescent="0.25">
      <c r="A29" s="20" t="s">
        <v>2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42">
        <f>'Year 1'!L29+'Year 2'!L29+'Year 3'!L29</f>
        <v>0</v>
      </c>
      <c r="M29" s="9"/>
    </row>
    <row r="30" spans="1:13" s="4" customFormat="1" x14ac:dyDescent="0.25">
      <c r="A30" s="20" t="s">
        <v>3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42">
        <f>'Year 1'!L30+'Year 2'!L30+'Year 3'!L30</f>
        <v>0</v>
      </c>
      <c r="M30" s="9"/>
    </row>
    <row r="31" spans="1:13" s="4" customFormat="1" x14ac:dyDescent="0.25">
      <c r="A31" s="39" t="s">
        <v>4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42">
        <f>'Year 1'!L31+'Year 2'!L31+'Year 3'!L31</f>
        <v>0</v>
      </c>
      <c r="M31" s="9"/>
    </row>
    <row r="32" spans="1:13" s="4" customFormat="1" ht="14.4" thickBot="1" x14ac:dyDescent="0.3">
      <c r="A32" s="165" t="s">
        <v>26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41">
        <f>SUM(L27:L31)</f>
        <v>0</v>
      </c>
      <c r="M32" s="9"/>
    </row>
    <row r="33" spans="1:13" s="4" customFormat="1" x14ac:dyDescent="0.25">
      <c r="A33" s="160" t="s">
        <v>37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2"/>
      <c r="M33" s="9"/>
    </row>
    <row r="34" spans="1:13" s="4" customFormat="1" x14ac:dyDescent="0.25">
      <c r="A34" s="38" t="s">
        <v>0</v>
      </c>
      <c r="B34" s="163" t="s">
        <v>60</v>
      </c>
      <c r="C34" s="163"/>
      <c r="D34" s="163"/>
      <c r="E34" s="163"/>
      <c r="F34" s="163"/>
      <c r="G34" s="163"/>
      <c r="H34" s="163"/>
      <c r="I34" s="163"/>
      <c r="J34" s="163"/>
      <c r="K34" s="163"/>
      <c r="L34" s="42">
        <f>'Year 1'!L34+'Year 2'!L34+'Year 3'!L34</f>
        <v>0</v>
      </c>
      <c r="M34" s="9"/>
    </row>
    <row r="35" spans="1:13" s="4" customFormat="1" x14ac:dyDescent="0.25">
      <c r="A35" s="20" t="s">
        <v>1</v>
      </c>
      <c r="B35" s="164" t="s">
        <v>61</v>
      </c>
      <c r="C35" s="164"/>
      <c r="D35" s="164"/>
      <c r="E35" s="164"/>
      <c r="F35" s="164"/>
      <c r="G35" s="164"/>
      <c r="H35" s="164"/>
      <c r="I35" s="164"/>
      <c r="J35" s="164"/>
      <c r="K35" s="164"/>
      <c r="L35" s="42">
        <f>'Year 1'!L35+'Year 2'!L35+'Year 3'!L35</f>
        <v>0</v>
      </c>
      <c r="M35" s="9"/>
    </row>
    <row r="36" spans="1:13" s="4" customFormat="1" x14ac:dyDescent="0.25">
      <c r="A36" s="20" t="s">
        <v>2</v>
      </c>
      <c r="B36" s="164" t="s">
        <v>62</v>
      </c>
      <c r="C36" s="164"/>
      <c r="D36" s="164"/>
      <c r="E36" s="164"/>
      <c r="F36" s="164"/>
      <c r="G36" s="164"/>
      <c r="H36" s="164"/>
      <c r="I36" s="164"/>
      <c r="J36" s="164"/>
      <c r="K36" s="164"/>
      <c r="L36" s="42">
        <f>'Year 1'!L36+'Year 2'!L36+'Year 3'!L36</f>
        <v>0</v>
      </c>
      <c r="M36" s="9"/>
    </row>
    <row r="37" spans="1:13" s="4" customFormat="1" x14ac:dyDescent="0.25">
      <c r="A37" s="20" t="s">
        <v>3</v>
      </c>
      <c r="B37" s="164" t="s">
        <v>63</v>
      </c>
      <c r="C37" s="164"/>
      <c r="D37" s="164"/>
      <c r="E37" s="164"/>
      <c r="F37" s="164"/>
      <c r="G37" s="164"/>
      <c r="H37" s="164"/>
      <c r="I37" s="164"/>
      <c r="J37" s="164"/>
      <c r="K37" s="164"/>
      <c r="L37" s="42">
        <f>'Year 1'!L37+'Year 2'!L37+'Year 3'!L37</f>
        <v>0</v>
      </c>
      <c r="M37" s="9"/>
    </row>
    <row r="38" spans="1:13" s="4" customFormat="1" x14ac:dyDescent="0.25">
      <c r="A38" s="39" t="s">
        <v>4</v>
      </c>
      <c r="B38" s="169" t="s">
        <v>64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42">
        <f>'Year 1'!L38+'Year 2'!L38+'Year 3'!L38</f>
        <v>0</v>
      </c>
      <c r="M38" s="9"/>
    </row>
    <row r="39" spans="1:13" s="4" customFormat="1" x14ac:dyDescent="0.25">
      <c r="A39" s="43"/>
      <c r="B39" s="57" t="s">
        <v>15</v>
      </c>
      <c r="C39" s="45">
        <f>'Year 1'!C39+'Year 2'!C39+'Year 3'!C39</f>
        <v>0</v>
      </c>
      <c r="D39" s="45" t="s">
        <v>16</v>
      </c>
      <c r="E39" s="170" t="s">
        <v>38</v>
      </c>
      <c r="F39" s="170"/>
      <c r="G39" s="170"/>
      <c r="H39" s="170"/>
      <c r="I39" s="170"/>
      <c r="J39" s="170"/>
      <c r="K39" s="171"/>
      <c r="L39" s="44"/>
      <c r="M39" s="9"/>
    </row>
    <row r="40" spans="1:13" s="4" customFormat="1" ht="14.4" thickBot="1" x14ac:dyDescent="0.3">
      <c r="A40" s="165" t="s">
        <v>82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41">
        <f>SUM(L34:L38)</f>
        <v>0</v>
      </c>
      <c r="M40" s="9"/>
    </row>
    <row r="41" spans="1:13" s="4" customFormat="1" x14ac:dyDescent="0.25">
      <c r="A41" s="160" t="s">
        <v>27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2"/>
      <c r="M41" s="9"/>
    </row>
    <row r="42" spans="1:13" s="4" customFormat="1" x14ac:dyDescent="0.25">
      <c r="A42" s="38" t="s">
        <v>0</v>
      </c>
      <c r="B42" s="163" t="s">
        <v>28</v>
      </c>
      <c r="C42" s="163"/>
      <c r="D42" s="163"/>
      <c r="E42" s="163"/>
      <c r="F42" s="163"/>
      <c r="G42" s="163"/>
      <c r="H42" s="163"/>
      <c r="I42" s="163"/>
      <c r="J42" s="163"/>
      <c r="K42" s="163"/>
      <c r="L42" s="42">
        <f>'Year 1'!L42+'Year 2'!L42+'Year 3'!L42</f>
        <v>0</v>
      </c>
      <c r="M42" s="9"/>
    </row>
    <row r="43" spans="1:13" s="4" customFormat="1" x14ac:dyDescent="0.25">
      <c r="A43" s="20" t="s">
        <v>1</v>
      </c>
      <c r="B43" s="164" t="s">
        <v>29</v>
      </c>
      <c r="C43" s="164"/>
      <c r="D43" s="164"/>
      <c r="E43" s="164"/>
      <c r="F43" s="164"/>
      <c r="G43" s="164"/>
      <c r="H43" s="164"/>
      <c r="I43" s="164"/>
      <c r="J43" s="164"/>
      <c r="K43" s="164"/>
      <c r="L43" s="42">
        <f>'Year 1'!L43+'Year 2'!L43+'Year 3'!L43</f>
        <v>0</v>
      </c>
      <c r="M43" s="9"/>
    </row>
    <row r="44" spans="1:13" s="4" customFormat="1" ht="14.4" thickBot="1" x14ac:dyDescent="0.3">
      <c r="A44" s="165" t="s">
        <v>30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41">
        <f>SUM(L42:L43)</f>
        <v>0</v>
      </c>
      <c r="M44" s="9"/>
    </row>
    <row r="45" spans="1:13" s="4" customFormat="1" x14ac:dyDescent="0.25">
      <c r="A45" s="160" t="s">
        <v>31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2"/>
      <c r="M45" s="9"/>
    </row>
    <row r="46" spans="1:13" s="4" customFormat="1" x14ac:dyDescent="0.25">
      <c r="A46" s="38" t="s">
        <v>0</v>
      </c>
      <c r="B46" s="163" t="s">
        <v>32</v>
      </c>
      <c r="C46" s="163"/>
      <c r="D46" s="163"/>
      <c r="E46" s="163"/>
      <c r="F46" s="163"/>
      <c r="G46" s="163"/>
      <c r="H46" s="163"/>
      <c r="I46" s="163"/>
      <c r="J46" s="163"/>
      <c r="K46" s="163"/>
      <c r="L46" s="42">
        <f>'Year 1'!L46+'Year 2'!L46+'Year 3'!L46</f>
        <v>0</v>
      </c>
      <c r="M46" s="9"/>
    </row>
    <row r="47" spans="1:13" s="4" customFormat="1" x14ac:dyDescent="0.25">
      <c r="A47" s="20" t="s">
        <v>1</v>
      </c>
      <c r="B47" s="164" t="s">
        <v>33</v>
      </c>
      <c r="C47" s="164"/>
      <c r="D47" s="164"/>
      <c r="E47" s="164"/>
      <c r="F47" s="164"/>
      <c r="G47" s="164"/>
      <c r="H47" s="164"/>
      <c r="I47" s="164"/>
      <c r="J47" s="164"/>
      <c r="K47" s="164"/>
      <c r="L47" s="42">
        <f>'Year 1'!L47+'Year 2'!L47+'Year 3'!L47</f>
        <v>0</v>
      </c>
      <c r="M47" s="9"/>
    </row>
    <row r="48" spans="1:13" s="4" customFormat="1" x14ac:dyDescent="0.25">
      <c r="A48" s="20" t="s">
        <v>2</v>
      </c>
      <c r="B48" s="164" t="s">
        <v>34</v>
      </c>
      <c r="C48" s="164"/>
      <c r="D48" s="164"/>
      <c r="E48" s="164"/>
      <c r="F48" s="164"/>
      <c r="G48" s="164"/>
      <c r="H48" s="164"/>
      <c r="I48" s="164"/>
      <c r="J48" s="164"/>
      <c r="K48" s="164"/>
      <c r="L48" s="42">
        <f>'Year 1'!L48+'Year 2'!L48+'Year 3'!L48</f>
        <v>0</v>
      </c>
      <c r="M48" s="9"/>
    </row>
    <row r="49" spans="1:17" s="4" customFormat="1" x14ac:dyDescent="0.25">
      <c r="A49" s="20" t="s">
        <v>3</v>
      </c>
      <c r="B49" s="164" t="s">
        <v>41</v>
      </c>
      <c r="C49" s="164"/>
      <c r="D49" s="164"/>
      <c r="E49" s="164"/>
      <c r="F49" s="164"/>
      <c r="G49" s="164"/>
      <c r="H49" s="164"/>
      <c r="I49" s="164"/>
      <c r="J49" s="164"/>
      <c r="K49" s="164"/>
      <c r="L49" s="42">
        <f>'Year 1'!L49+'Year 2'!L49+'Year 3'!L49</f>
        <v>0</v>
      </c>
      <c r="M49" s="9"/>
      <c r="N49" s="3"/>
      <c r="O49" s="3"/>
      <c r="P49" s="3"/>
      <c r="Q49" s="3"/>
    </row>
    <row r="50" spans="1:17" s="4" customFormat="1" ht="15" customHeight="1" thickBot="1" x14ac:dyDescent="0.3">
      <c r="A50" s="20" t="s">
        <v>4</v>
      </c>
      <c r="B50" s="164" t="s">
        <v>75</v>
      </c>
      <c r="C50" s="164"/>
      <c r="D50" s="164"/>
      <c r="E50" s="164"/>
      <c r="F50" s="164"/>
      <c r="G50" s="164"/>
      <c r="H50" s="164"/>
      <c r="I50" s="164"/>
      <c r="J50" s="164"/>
      <c r="K50" s="164"/>
      <c r="L50" s="42">
        <f>'Year 1'!L50+'Year 2'!L50+'Year 3'!L50</f>
        <v>0</v>
      </c>
      <c r="M50" s="9"/>
      <c r="Q50" s="3"/>
    </row>
    <row r="51" spans="1:17" s="4" customFormat="1" ht="14.25" customHeight="1" thickBot="1" x14ac:dyDescent="0.3">
      <c r="A51" s="20" t="s">
        <v>5</v>
      </c>
      <c r="B51" s="164" t="s">
        <v>42</v>
      </c>
      <c r="C51" s="164"/>
      <c r="D51" s="164"/>
      <c r="E51" s="164"/>
      <c r="F51" s="164"/>
      <c r="G51" s="164"/>
      <c r="H51" s="164"/>
      <c r="I51" s="164"/>
      <c r="J51" s="164"/>
      <c r="K51" s="164"/>
      <c r="L51" s="42">
        <f>'Year 1'!L51+'Year 2'!L51+'Year 3'!L51</f>
        <v>0</v>
      </c>
      <c r="M51" s="9"/>
      <c r="N51" s="201" t="s">
        <v>47</v>
      </c>
      <c r="O51" s="202"/>
      <c r="P51" s="203"/>
      <c r="Q51" s="3"/>
    </row>
    <row r="52" spans="1:17" s="4" customFormat="1" x14ac:dyDescent="0.25">
      <c r="A52" s="20" t="s">
        <v>6</v>
      </c>
      <c r="B52" s="164" t="s">
        <v>43</v>
      </c>
      <c r="C52" s="164"/>
      <c r="D52" s="164"/>
      <c r="E52" s="164"/>
      <c r="F52" s="164"/>
      <c r="G52" s="164"/>
      <c r="H52" s="164"/>
      <c r="I52" s="164"/>
      <c r="J52" s="164"/>
      <c r="K52" s="164"/>
      <c r="L52" s="42">
        <f>'Year 1'!L52+'Year 2'!L52+'Year 3'!L52</f>
        <v>0</v>
      </c>
      <c r="M52" s="9"/>
      <c r="N52" s="210" t="s">
        <v>48</v>
      </c>
      <c r="O52" s="211"/>
      <c r="P52" s="140">
        <f>L57</f>
        <v>0</v>
      </c>
      <c r="Q52" s="3"/>
    </row>
    <row r="53" spans="1:17" s="4" customFormat="1" ht="14.25" customHeight="1" x14ac:dyDescent="0.25">
      <c r="A53" s="20" t="s">
        <v>7</v>
      </c>
      <c r="B53" s="167" t="s">
        <v>85</v>
      </c>
      <c r="C53" s="167"/>
      <c r="D53" s="167"/>
      <c r="E53" s="167"/>
      <c r="F53" s="167"/>
      <c r="G53" s="167"/>
      <c r="H53" s="167"/>
      <c r="I53" s="167"/>
      <c r="J53" s="167"/>
      <c r="K53" s="167"/>
      <c r="L53" s="42">
        <f>'Year 1'!L53+'Year 2'!L53+'Year 3'!L53</f>
        <v>0</v>
      </c>
      <c r="M53" s="9"/>
      <c r="N53" s="219" t="s">
        <v>49</v>
      </c>
      <c r="O53" s="220"/>
      <c r="P53" s="140"/>
      <c r="Q53" s="3"/>
    </row>
    <row r="54" spans="1:17" s="4" customFormat="1" ht="14.25" customHeight="1" x14ac:dyDescent="0.25">
      <c r="A54" s="20" t="s">
        <v>35</v>
      </c>
      <c r="B54" s="167" t="s">
        <v>85</v>
      </c>
      <c r="C54" s="167"/>
      <c r="D54" s="167"/>
      <c r="E54" s="167"/>
      <c r="F54" s="167"/>
      <c r="G54" s="167"/>
      <c r="H54" s="167"/>
      <c r="I54" s="167"/>
      <c r="J54" s="167"/>
      <c r="K54" s="167"/>
      <c r="L54" s="42">
        <f>'Year 1'!L54+'Year 2'!L54+'Year 3'!L54</f>
        <v>0</v>
      </c>
      <c r="M54" s="9"/>
      <c r="N54" s="204" t="s">
        <v>50</v>
      </c>
      <c r="O54" s="205"/>
      <c r="P54" s="140">
        <f>L32</f>
        <v>0</v>
      </c>
      <c r="Q54" s="3"/>
    </row>
    <row r="55" spans="1:17" s="4" customFormat="1" ht="14.25" customHeight="1" x14ac:dyDescent="0.25">
      <c r="A55" s="20" t="s">
        <v>36</v>
      </c>
      <c r="B55" s="167" t="s">
        <v>85</v>
      </c>
      <c r="C55" s="167"/>
      <c r="D55" s="167"/>
      <c r="E55" s="167"/>
      <c r="F55" s="167"/>
      <c r="G55" s="167"/>
      <c r="H55" s="167"/>
      <c r="I55" s="167"/>
      <c r="J55" s="167"/>
      <c r="K55" s="167"/>
      <c r="L55" s="42">
        <f>'Year 1'!L55+'Year 2'!L55+'Year 3'!L55</f>
        <v>0</v>
      </c>
      <c r="M55" s="9"/>
      <c r="N55" s="204" t="s">
        <v>51</v>
      </c>
      <c r="O55" s="205"/>
      <c r="P55" s="140">
        <f>L40</f>
        <v>0</v>
      </c>
      <c r="Q55" s="3"/>
    </row>
    <row r="56" spans="1:17" s="4" customFormat="1" ht="14.4" thickBot="1" x14ac:dyDescent="0.3">
      <c r="A56" s="165" t="s">
        <v>44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41">
        <f>SUM(L46:L55)</f>
        <v>0</v>
      </c>
      <c r="M56" s="9"/>
      <c r="N56" s="204" t="s">
        <v>52</v>
      </c>
      <c r="O56" s="205"/>
      <c r="P56" s="140">
        <f>L50</f>
        <v>0</v>
      </c>
      <c r="Q56" s="3"/>
    </row>
    <row r="57" spans="1:17" s="4" customFormat="1" ht="15.75" customHeight="1" thickBot="1" x14ac:dyDescent="0.3">
      <c r="A57" s="212" t="s">
        <v>45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41">
        <f>L25+L32+L40+L44+L56</f>
        <v>0</v>
      </c>
      <c r="M57" s="9"/>
      <c r="N57" s="208" t="s">
        <v>53</v>
      </c>
      <c r="O57" s="209"/>
      <c r="P57" s="141"/>
      <c r="Q57" s="3"/>
    </row>
    <row r="58" spans="1:17" s="4" customFormat="1" ht="15" customHeight="1" thickBot="1" x14ac:dyDescent="0.3">
      <c r="A58" s="215" t="s">
        <v>56</v>
      </c>
      <c r="B58" s="216"/>
      <c r="C58" s="216"/>
      <c r="D58" s="216"/>
      <c r="E58" s="216"/>
      <c r="F58" s="217" t="s">
        <v>46</v>
      </c>
      <c r="G58" s="217"/>
      <c r="H58" s="217"/>
      <c r="I58" s="217"/>
      <c r="J58" s="217"/>
      <c r="K58" s="218"/>
      <c r="L58" s="50">
        <f>P59*0.53</f>
        <v>0</v>
      </c>
      <c r="M58" s="9"/>
      <c r="N58" s="204" t="s">
        <v>68</v>
      </c>
      <c r="O58" s="205"/>
      <c r="P58" s="140">
        <f>Subawards!E17</f>
        <v>0</v>
      </c>
      <c r="Q58" s="3"/>
    </row>
    <row r="59" spans="1:17" s="4" customFormat="1" ht="15.75" customHeight="1" thickBot="1" x14ac:dyDescent="0.3">
      <c r="A59" s="212" t="s">
        <v>55</v>
      </c>
      <c r="B59" s="213"/>
      <c r="C59" s="213"/>
      <c r="D59" s="213"/>
      <c r="E59" s="213"/>
      <c r="F59" s="213"/>
      <c r="G59" s="213"/>
      <c r="H59" s="213"/>
      <c r="I59" s="213"/>
      <c r="J59" s="213"/>
      <c r="K59" s="214"/>
      <c r="L59" s="41">
        <f>L57+L58</f>
        <v>0</v>
      </c>
      <c r="M59" s="9"/>
      <c r="N59" s="206" t="s">
        <v>54</v>
      </c>
      <c r="O59" s="207"/>
      <c r="P59" s="46">
        <f>P52-P54-P55-P56+P58</f>
        <v>0</v>
      </c>
      <c r="Q59" s="49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GbzNnaBORIr2OzoWsrkSrxhAeWdsTJg5/tcz20vdENzD6MlviEvtfQZYCg5ktIL3N6f10KzfkHMk7JeRRGni/w==" saltValue="6h+lAmaOmx1XrDw8q0zeew==" spinCount="100000" sheet="1" objects="1" scenarios="1"/>
  <mergeCells count="68">
    <mergeCell ref="B46:K46"/>
    <mergeCell ref="B47:K47"/>
    <mergeCell ref="B48:K48"/>
    <mergeCell ref="B49:K49"/>
    <mergeCell ref="B50:K50"/>
    <mergeCell ref="B36:K36"/>
    <mergeCell ref="B42:K42"/>
    <mergeCell ref="B43:K43"/>
    <mergeCell ref="A44:K44"/>
    <mergeCell ref="A45:L45"/>
    <mergeCell ref="B37:K37"/>
    <mergeCell ref="B38:K38"/>
    <mergeCell ref="E39:K39"/>
    <mergeCell ref="A40:K40"/>
    <mergeCell ref="A41:L41"/>
    <mergeCell ref="B31:K31"/>
    <mergeCell ref="A32:K32"/>
    <mergeCell ref="A33:L33"/>
    <mergeCell ref="B34:K34"/>
    <mergeCell ref="B35:K35"/>
    <mergeCell ref="B27:K27"/>
    <mergeCell ref="B28:K28"/>
    <mergeCell ref="B29:K29"/>
    <mergeCell ref="B30:K30"/>
    <mergeCell ref="A26:L26"/>
    <mergeCell ref="A24:K24"/>
    <mergeCell ref="A25:K25"/>
    <mergeCell ref="E20:F20"/>
    <mergeCell ref="E21:F21"/>
    <mergeCell ref="E22:F22"/>
    <mergeCell ref="E23:F23"/>
    <mergeCell ref="E16:F16"/>
    <mergeCell ref="E17:F17"/>
    <mergeCell ref="E18:F18"/>
    <mergeCell ref="E19:F19"/>
    <mergeCell ref="A14:K14"/>
    <mergeCell ref="A15:L15"/>
    <mergeCell ref="B13:E13"/>
    <mergeCell ref="A5:E5"/>
    <mergeCell ref="B6:E6"/>
    <mergeCell ref="B7:E7"/>
    <mergeCell ref="A1:L1"/>
    <mergeCell ref="A2:L2"/>
    <mergeCell ref="A3:L3"/>
    <mergeCell ref="B8:E8"/>
    <mergeCell ref="B9:E9"/>
    <mergeCell ref="B10:E10"/>
    <mergeCell ref="B11:E11"/>
    <mergeCell ref="B12:E12"/>
    <mergeCell ref="N51:P51"/>
    <mergeCell ref="B51:K51"/>
    <mergeCell ref="N52:O52"/>
    <mergeCell ref="B52:K52"/>
    <mergeCell ref="N53:O53"/>
    <mergeCell ref="B53:K53"/>
    <mergeCell ref="A56:K56"/>
    <mergeCell ref="A59:K59"/>
    <mergeCell ref="N54:O54"/>
    <mergeCell ref="N55:O55"/>
    <mergeCell ref="N56:O56"/>
    <mergeCell ref="N59:O59"/>
    <mergeCell ref="N57:O57"/>
    <mergeCell ref="A57:K57"/>
    <mergeCell ref="N58:O58"/>
    <mergeCell ref="F58:K58"/>
    <mergeCell ref="A58:E58"/>
    <mergeCell ref="B54:K54"/>
    <mergeCell ref="B55:K55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showZeros="0" workbookViewId="0">
      <selection sqref="A1:E1"/>
    </sheetView>
  </sheetViews>
  <sheetFormatPr defaultColWidth="9.109375" defaultRowHeight="15.6" x14ac:dyDescent="0.3"/>
  <cols>
    <col min="1" max="1" width="37.109375" style="122" customWidth="1"/>
    <col min="2" max="4" width="20.6640625" style="123" customWidth="1"/>
    <col min="5" max="5" width="20.6640625" style="124" customWidth="1"/>
    <col min="6" max="16384" width="9.109375" style="122"/>
  </cols>
  <sheetData>
    <row r="1" spans="1:5" ht="17.399999999999999" x14ac:dyDescent="0.3">
      <c r="A1" s="247" t="s">
        <v>69</v>
      </c>
      <c r="B1" s="247"/>
      <c r="C1" s="247"/>
      <c r="D1" s="247"/>
      <c r="E1" s="247"/>
    </row>
    <row r="2" spans="1:5" ht="17.399999999999999" x14ac:dyDescent="0.3">
      <c r="A2" s="129"/>
      <c r="B2" s="129"/>
      <c r="C2" s="129"/>
      <c r="D2" s="129"/>
      <c r="E2" s="129"/>
    </row>
    <row r="3" spans="1:5" ht="16.2" thickBot="1" x14ac:dyDescent="0.35"/>
    <row r="4" spans="1:5" ht="30" customHeight="1" thickBot="1" x14ac:dyDescent="0.3">
      <c r="A4" s="126"/>
      <c r="B4" s="127" t="s">
        <v>65</v>
      </c>
      <c r="C4" s="127" t="s">
        <v>66</v>
      </c>
      <c r="D4" s="127" t="s">
        <v>67</v>
      </c>
      <c r="E4" s="128" t="s">
        <v>71</v>
      </c>
    </row>
    <row r="5" spans="1:5" ht="30" customHeight="1" x14ac:dyDescent="0.25">
      <c r="A5" s="130" t="s">
        <v>72</v>
      </c>
      <c r="B5" s="142"/>
      <c r="C5" s="142"/>
      <c r="D5" s="142"/>
      <c r="E5" s="143">
        <f t="shared" ref="E5:E14" si="0">SUM(B5:D5)</f>
        <v>0</v>
      </c>
    </row>
    <row r="6" spans="1:5" ht="30" customHeight="1" thickBot="1" x14ac:dyDescent="0.3">
      <c r="A6" s="134" t="s">
        <v>70</v>
      </c>
      <c r="B6" s="144">
        <f>IF(B5&gt;25000,B5-B5+25000,B5)</f>
        <v>0</v>
      </c>
      <c r="C6" s="144">
        <f>IF(B5+C5&lt;25000,C5,25000-B6)</f>
        <v>0</v>
      </c>
      <c r="D6" s="144">
        <f>IF(B5+C5+D5&lt;25000,D5,25000-B6-C6)</f>
        <v>0</v>
      </c>
      <c r="E6" s="145">
        <f t="shared" si="0"/>
        <v>0</v>
      </c>
    </row>
    <row r="7" spans="1:5" ht="30" customHeight="1" x14ac:dyDescent="0.25">
      <c r="A7" s="131" t="s">
        <v>72</v>
      </c>
      <c r="B7" s="146"/>
      <c r="C7" s="146"/>
      <c r="D7" s="146"/>
      <c r="E7" s="147">
        <f t="shared" si="0"/>
        <v>0</v>
      </c>
    </row>
    <row r="8" spans="1:5" ht="30" customHeight="1" thickBot="1" x14ac:dyDescent="0.3">
      <c r="A8" s="135" t="s">
        <v>70</v>
      </c>
      <c r="B8" s="148">
        <f>IF(B7&gt;25000,B7-B7+25000,B7)</f>
        <v>0</v>
      </c>
      <c r="C8" s="148">
        <f>IF(B7+C7&lt;25000,C7,25000-B8)</f>
        <v>0</v>
      </c>
      <c r="D8" s="148">
        <f>IF(B7+C7+D7&lt;25000,D7,25000-B8-C8)</f>
        <v>0</v>
      </c>
      <c r="E8" s="149">
        <f t="shared" si="0"/>
        <v>0</v>
      </c>
    </row>
    <row r="9" spans="1:5" ht="30" customHeight="1" x14ac:dyDescent="0.25">
      <c r="A9" s="132" t="s">
        <v>72</v>
      </c>
      <c r="B9" s="150"/>
      <c r="C9" s="150"/>
      <c r="D9" s="150"/>
      <c r="E9" s="151">
        <f t="shared" si="0"/>
        <v>0</v>
      </c>
    </row>
    <row r="10" spans="1:5" ht="30" customHeight="1" thickBot="1" x14ac:dyDescent="0.3">
      <c r="A10" s="134" t="s">
        <v>70</v>
      </c>
      <c r="B10" s="144">
        <f>IF(B9&gt;25000,B9-B9+25000,B9)</f>
        <v>0</v>
      </c>
      <c r="C10" s="144">
        <f>IF(B9+C9&lt;25000,C9,25000-B10)</f>
        <v>0</v>
      </c>
      <c r="D10" s="144">
        <f>IF(B9+C9+D9&lt;25000,D9,25000-B10-C10)</f>
        <v>0</v>
      </c>
      <c r="E10" s="145">
        <f t="shared" si="0"/>
        <v>0</v>
      </c>
    </row>
    <row r="11" spans="1:5" ht="30" customHeight="1" x14ac:dyDescent="0.25">
      <c r="A11" s="131" t="s">
        <v>72</v>
      </c>
      <c r="B11" s="146"/>
      <c r="C11" s="146"/>
      <c r="D11" s="146"/>
      <c r="E11" s="147">
        <f t="shared" si="0"/>
        <v>0</v>
      </c>
    </row>
    <row r="12" spans="1:5" ht="30" customHeight="1" thickBot="1" x14ac:dyDescent="0.3">
      <c r="A12" s="135" t="s">
        <v>70</v>
      </c>
      <c r="B12" s="148">
        <f>IF(B11&gt;25000,B11-B11+25000,B11)</f>
        <v>0</v>
      </c>
      <c r="C12" s="148">
        <f>IF(B11+C11&lt;25000,C11,25000-B12)</f>
        <v>0</v>
      </c>
      <c r="D12" s="148">
        <f>IF(B11+C11+D11&lt;25000,D11,25000-B12-C12)</f>
        <v>0</v>
      </c>
      <c r="E12" s="149">
        <f t="shared" si="0"/>
        <v>0</v>
      </c>
    </row>
    <row r="13" spans="1:5" ht="30" customHeight="1" x14ac:dyDescent="0.25">
      <c r="A13" s="132" t="s">
        <v>72</v>
      </c>
      <c r="B13" s="150"/>
      <c r="C13" s="150"/>
      <c r="D13" s="150"/>
      <c r="E13" s="151">
        <f t="shared" si="0"/>
        <v>0</v>
      </c>
    </row>
    <row r="14" spans="1:5" ht="30" customHeight="1" thickBot="1" x14ac:dyDescent="0.3">
      <c r="A14" s="134" t="s">
        <v>70</v>
      </c>
      <c r="B14" s="144">
        <f>IF(B13&gt;25000,B13-B13+25000,B13)</f>
        <v>0</v>
      </c>
      <c r="C14" s="144">
        <f>IF(B13+C13&lt;25000,C13,25000-B14)</f>
        <v>0</v>
      </c>
      <c r="D14" s="144">
        <f>IF(B13+C13+D13&lt;25000,D13,25000-B14-C14)</f>
        <v>0</v>
      </c>
      <c r="E14" s="145">
        <f t="shared" si="0"/>
        <v>0</v>
      </c>
    </row>
    <row r="15" spans="1:5" ht="30" customHeight="1" x14ac:dyDescent="0.25">
      <c r="A15" s="136"/>
      <c r="B15" s="152"/>
      <c r="C15" s="152"/>
      <c r="D15" s="152"/>
      <c r="E15" s="153"/>
    </row>
    <row r="16" spans="1:5" ht="30" customHeight="1" x14ac:dyDescent="0.3">
      <c r="A16" s="137" t="s">
        <v>73</v>
      </c>
      <c r="B16" s="154">
        <f t="shared" ref="B16:D17" si="1">B5+B7+B9+B11+B13</f>
        <v>0</v>
      </c>
      <c r="C16" s="154">
        <f t="shared" si="1"/>
        <v>0</v>
      </c>
      <c r="D16" s="154">
        <f t="shared" si="1"/>
        <v>0</v>
      </c>
      <c r="E16" s="155">
        <f>SUM(B16:D16)</f>
        <v>0</v>
      </c>
    </row>
    <row r="17" spans="1:5" ht="30" customHeight="1" x14ac:dyDescent="0.3">
      <c r="A17" s="137" t="s">
        <v>74</v>
      </c>
      <c r="B17" s="154">
        <f t="shared" si="1"/>
        <v>0</v>
      </c>
      <c r="C17" s="154">
        <f t="shared" si="1"/>
        <v>0</v>
      </c>
      <c r="D17" s="154">
        <f t="shared" si="1"/>
        <v>0</v>
      </c>
      <c r="E17" s="155">
        <f>SUM(B17:D17)</f>
        <v>0</v>
      </c>
    </row>
    <row r="18" spans="1:5" ht="30" customHeight="1" thickBot="1" x14ac:dyDescent="0.35">
      <c r="A18" s="138"/>
      <c r="B18" s="156"/>
      <c r="C18" s="156"/>
      <c r="D18" s="156"/>
      <c r="E18" s="157"/>
    </row>
  </sheetData>
  <sheetProtection algorithmName="SHA-512" hashValue="50l1cIABIN64kJlFv0CPu0zbZIbmQptidfNIO+puCcuUvQAU8tAnu5TnR3yUns3pYpLWhctAhM9+82tx0mNcxw==" saltValue="XUbB8CMFvvm6IibxUlJbng==" spinCount="100000" sheet="1" objects="1" scenarios="1"/>
  <mergeCells count="1">
    <mergeCell ref="A1:E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133" customWidth="1"/>
  </cols>
  <sheetData>
    <row r="1" spans="1:1" x14ac:dyDescent="0.3">
      <c r="A1" s="133" t="s">
        <v>76</v>
      </c>
    </row>
    <row r="2" spans="1:1" x14ac:dyDescent="0.3">
      <c r="A2" s="133" t="s">
        <v>77</v>
      </c>
    </row>
    <row r="3" spans="1:1" x14ac:dyDescent="0.3">
      <c r="A3" s="133" t="s">
        <v>78</v>
      </c>
    </row>
    <row r="4" spans="1:1" x14ac:dyDescent="0.3">
      <c r="A4" s="133" t="s">
        <v>79</v>
      </c>
    </row>
    <row r="5" spans="1:1" x14ac:dyDescent="0.3">
      <c r="A5" s="13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Year 1</vt:lpstr>
      <vt:lpstr>Year 2</vt:lpstr>
      <vt:lpstr>Year 3</vt:lpstr>
      <vt:lpstr>Summary</vt:lpstr>
      <vt:lpstr>Subawards</vt:lpstr>
      <vt:lpstr>DataValidation</vt:lpstr>
      <vt:lpstr>Subawards!Print_Area</vt:lpstr>
      <vt:lpstr>Summary!Print_Area</vt:lpstr>
      <vt:lpstr>'Year 1'!Print_Area</vt:lpstr>
      <vt:lpstr>'Year 2'!Print_Area</vt:lpstr>
      <vt:lpstr>'Year 3'!Print_Area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2015-07-15T17:33:45Z</cp:lastPrinted>
  <dcterms:created xsi:type="dcterms:W3CDTF">2015-06-22T22:13:02Z</dcterms:created>
  <dcterms:modified xsi:type="dcterms:W3CDTF">2018-04-11T17:22:30Z</dcterms:modified>
</cp:coreProperties>
</file>