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Year 1" sheetId="1" r:id="rId1"/>
    <sheet name="Summary" sheetId="7" r:id="rId2"/>
    <sheet name="Subawards" sheetId="8" r:id="rId3"/>
    <sheet name="DataValidation" sheetId="9" state="hidden" r:id="rId4"/>
  </sheets>
  <definedNames>
    <definedName name="_xlnm.Print_Area" localSheetId="2">Subawards!$A$1:$C$18</definedName>
    <definedName name="_xlnm.Print_Area" localSheetId="1">Summary!$A$1:$L$59</definedName>
    <definedName name="_xlnm.Print_Area" localSheetId="0">'Year 1'!$A$1:$L$59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L31" i="7" l="1"/>
  <c r="L30" i="7"/>
  <c r="L29" i="7"/>
  <c r="L28" i="7"/>
  <c r="L27" i="7"/>
  <c r="C39" i="7" l="1"/>
  <c r="L47" i="7" l="1"/>
  <c r="L48" i="7"/>
  <c r="L49" i="7"/>
  <c r="L51" i="7"/>
  <c r="L52" i="7"/>
  <c r="L53" i="7"/>
  <c r="L54" i="7"/>
  <c r="L55" i="7"/>
  <c r="L46" i="7"/>
  <c r="L43" i="7"/>
  <c r="L42" i="7"/>
  <c r="L35" i="7"/>
  <c r="L36" i="7"/>
  <c r="L37" i="7"/>
  <c r="L38" i="7"/>
  <c r="L34" i="7"/>
  <c r="C17" i="7"/>
  <c r="C18" i="7"/>
  <c r="C19" i="7"/>
  <c r="C20" i="7"/>
  <c r="C21" i="7"/>
  <c r="C22" i="7"/>
  <c r="C23" i="7"/>
  <c r="C16" i="7"/>
  <c r="L17" i="7"/>
  <c r="L18" i="7"/>
  <c r="L19" i="7"/>
  <c r="L20" i="7"/>
  <c r="L21" i="7"/>
  <c r="L22" i="7"/>
  <c r="L23" i="7"/>
  <c r="L16" i="7"/>
  <c r="L7" i="7"/>
  <c r="L8" i="7"/>
  <c r="L9" i="7"/>
  <c r="L10" i="7"/>
  <c r="L11" i="7"/>
  <c r="L12" i="7"/>
  <c r="L13" i="7"/>
  <c r="L6" i="7"/>
  <c r="B16" i="8" l="1"/>
  <c r="P56" i="1" l="1"/>
  <c r="L50" i="1"/>
  <c r="L50" i="7" s="1"/>
  <c r="C16" i="8"/>
  <c r="B14" i="8"/>
  <c r="C13" i="8"/>
  <c r="B12" i="8"/>
  <c r="C11" i="8"/>
  <c r="B10" i="8"/>
  <c r="C9" i="8"/>
  <c r="B8" i="8"/>
  <c r="C7" i="8"/>
  <c r="C5" i="8"/>
  <c r="B6" i="8"/>
  <c r="P56" i="7" l="1"/>
  <c r="B17" i="8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L4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C10" i="8" l="1"/>
  <c r="P58" i="1"/>
  <c r="C14" i="8"/>
  <c r="C12" i="8"/>
  <c r="L40" i="7"/>
  <c r="P55" i="7" s="1"/>
  <c r="L56" i="1" l="1"/>
  <c r="L40" i="1"/>
  <c r="P55" i="1" s="1"/>
  <c r="L32" i="1"/>
  <c r="L44" i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P54" i="1" l="1"/>
  <c r="L32" i="7"/>
  <c r="P54" i="7" s="1"/>
  <c r="C8" i="8"/>
  <c r="C6" i="8"/>
  <c r="K23" i="1"/>
  <c r="K23" i="7" s="1"/>
  <c r="K16" i="1"/>
  <c r="K16" i="7" s="1"/>
  <c r="K19" i="1"/>
  <c r="K19" i="7" s="1"/>
  <c r="K18" i="1"/>
  <c r="K18" i="7" s="1"/>
  <c r="K20" i="1"/>
  <c r="K20" i="7" s="1"/>
  <c r="K22" i="1"/>
  <c r="K22" i="7" s="1"/>
  <c r="K21" i="1"/>
  <c r="K21" i="7" s="1"/>
  <c r="K8" i="1"/>
  <c r="K8" i="7" s="1"/>
  <c r="K6" i="1"/>
  <c r="K6" i="7" s="1"/>
  <c r="K10" i="1"/>
  <c r="K10" i="7" s="1"/>
  <c r="K7" i="1"/>
  <c r="K7" i="7" s="1"/>
  <c r="K12" i="1"/>
  <c r="K12" i="7" s="1"/>
  <c r="K13" i="1"/>
  <c r="K13" i="7" s="1"/>
  <c r="K9" i="1"/>
  <c r="K9" i="7" s="1"/>
  <c r="K17" i="1"/>
  <c r="K17" i="7" s="1"/>
  <c r="K11" i="1"/>
  <c r="K11" i="7" s="1"/>
  <c r="L24" i="1" l="1"/>
  <c r="L14" i="1"/>
  <c r="C17" i="8" l="1"/>
  <c r="P58" i="7" s="1"/>
  <c r="L25" i="1"/>
  <c r="L57" i="1" s="1"/>
  <c r="P52" i="1" l="1"/>
  <c r="P59" i="1" l="1"/>
  <c r="L58" i="1" s="1"/>
  <c r="L59" i="1" s="1"/>
  <c r="L14" i="7"/>
  <c r="L24" i="7"/>
  <c r="L25" i="7" l="1"/>
  <c r="L56" i="7"/>
  <c r="L57" i="7" l="1"/>
  <c r="P52" i="7" s="1"/>
  <c r="P59" i="7" l="1"/>
  <c r="L58" i="7" s="1"/>
  <c r="L59" i="7" s="1"/>
</calcChain>
</file>

<file path=xl/comments1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sharedStrings.xml><?xml version="1.0" encoding="utf-8"?>
<sst xmlns="http://schemas.openxmlformats.org/spreadsheetml/2006/main" count="256" uniqueCount="82">
  <si>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</si>
  <si>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</si>
  <si>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</si>
  <si>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</si>
  <si>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</si>
  <si>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</si>
  <si>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</si>
  <si>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</si>
  <si>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</si>
  <si>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</si>
  <si>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</si>
  <si>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</si>
  <si>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</si>
  <si>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</si>
  <si>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</si>
  <si>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</si>
  <si>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</si>
  <si>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</si>
  <si>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</si>
  <si>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</si>
  <si>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</si>
  <si>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</si>
  <si>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</si>
  <si>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</si>
  <si>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</si>
  <si>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</si>
  <si>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</si>
  <si>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</si>
  <si>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</si>
  <si>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</si>
  <si>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</si>
  <si>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</si>
  <si>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</si>
  <si>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</si>
  <si>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</si>
  <si>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</si>
  <si>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</si>
  <si>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</si>
  <si>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</si>
  <si>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</si>
  <si>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</si>
  <si>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</si>
  <si>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</si>
  <si>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</si>
  <si>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</si>
  <si>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</si>
  <si>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Cognizant Federal Agency:  DHHS, Theodore Foster, (214) 767-3261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</si>
  <si>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</si>
  <si>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</si>
  <si>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</si>
  <si>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</si>
  <si>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</si>
  <si>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</si>
  <si>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</si>
  <si>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</si>
  <si>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</si>
  <si>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INDIRECT COST (53% of Indirect Cost Base)</t>
  </si>
  <si>
    <t>SUMMARY BUDGET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</si>
  <si>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</si>
  <si>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</si>
  <si>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</si>
  <si>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</si>
  <si>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</si>
  <si>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</si>
  <si>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</si>
  <si>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</si>
  <si>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</si>
  <si>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</si>
  <si>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</si>
  <si>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</si>
  <si>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</si>
  <si>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r>
      <t xml:space="preserve">Subawards/Consortium/Contractual Costs </t>
    </r>
    <r>
      <rPr>
        <sz val="9"/>
        <color rgb="FFFF0000"/>
        <rFont val="Arial"/>
        <family val="2"/>
      </rPr>
      <t>(Note:  Individual Amounts Must Be Entered on Subaward Spreadsheet)</t>
    </r>
  </si>
  <si>
    <t>PD/PI</t>
  </si>
  <si>
    <t>Co-Investigator</t>
  </si>
  <si>
    <t>Collaborator</t>
  </si>
  <si>
    <t>Faculty</t>
  </si>
  <si>
    <t>Other</t>
  </si>
  <si>
    <t>Institutional Base Salary</t>
  </si>
  <si>
    <t>Total Participant Support Costs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</si>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</sst>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/>
        <bgColor theme="0" tint="-4.9989318521683403E-2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7" tint="-0.24994659260841701"/>
        <bgColor indexed="64"/>
      </patternFill>
    </fill>
  </fills>
  <borders count="77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quotePrefix="1" applyNumberFormat="1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13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1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3" fillId="0" borderId="14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165" fontId="3" fillId="0" borderId="5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165" fontId="3" fillId="2" borderId="5" xfId="0" applyNumberFormat="1" applyFont="1" applyFill="1" applyBorder="1" applyAlignment="1" applyProtection="1">
      <alignment horizontal="center" wrapText="1"/>
    </xf>
    <xf numFmtId="0" fontId="3" fillId="0" borderId="41" xfId="0" quotePrefix="1" applyNumberFormat="1" applyFont="1" applyBorder="1" applyAlignment="1">
      <alignment horizontal="center"/>
    </xf>
    <xf numFmtId="0" fontId="3" fillId="0" borderId="42" xfId="0" quotePrefix="1" applyNumberFormat="1" applyFont="1" applyBorder="1" applyAlignment="1">
      <alignment horizontal="center"/>
    </xf>
    <xf numFmtId="164" fontId="3" fillId="0" borderId="20" xfId="0" applyNumberFormat="1" applyFont="1" applyFill="1" applyBorder="1" applyAlignment="1">
      <alignment wrapText="1"/>
    </xf>
    <xf numFmtId="164" fontId="4" fillId="2" borderId="28" xfId="0" applyNumberFormat="1" applyFont="1" applyFill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0" fontId="6" fillId="0" borderId="46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wrapText="1"/>
    </xf>
    <xf numFmtId="0" fontId="3" fillId="0" borderId="14" xfId="0" quotePrefix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wrapText="1"/>
    </xf>
    <xf numFmtId="0" fontId="2" fillId="0" borderId="48" xfId="0" applyNumberFormat="1" applyFont="1" applyBorder="1" applyAlignment="1">
      <alignment horizontal="left"/>
    </xf>
    <xf numFmtId="0" fontId="2" fillId="0" borderId="49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19" xfId="0" applyNumberFormat="1" applyFont="1" applyFill="1" applyBorder="1" applyAlignment="1">
      <alignment wrapText="1"/>
    </xf>
    <xf numFmtId="0" fontId="3" fillId="0" borderId="5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5" xfId="0" applyNumberFormat="1" applyFont="1" applyFill="1" applyBorder="1" applyAlignment="1" applyProtection="1">
      <alignment horizontal="center" wrapText="1"/>
    </xf>
    <xf numFmtId="9" fontId="3" fillId="4" borderId="5" xfId="0" applyNumberFormat="1" applyFont="1" applyFill="1" applyBorder="1" applyAlignment="1">
      <alignment horizontal="center" wrapText="1"/>
    </xf>
    <xf numFmtId="165" fontId="3" fillId="4" borderId="9" xfId="0" applyNumberFormat="1" applyFont="1" applyFill="1" applyBorder="1" applyAlignment="1">
      <alignment horizontal="center" wrapText="1"/>
    </xf>
    <xf numFmtId="9" fontId="3" fillId="4" borderId="9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9" fontId="3" fillId="4" borderId="15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5" fontId="3" fillId="4" borderId="33" xfId="0" applyNumberFormat="1" applyFont="1" applyFill="1" applyBorder="1" applyAlignment="1">
      <alignment horizontal="center" wrapText="1"/>
    </xf>
    <xf numFmtId="9" fontId="3" fillId="4" borderId="33" xfId="0" applyNumberFormat="1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5" fontId="3" fillId="4" borderId="9" xfId="0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5" fontId="3" fillId="4" borderId="15" xfId="0" applyNumberFormat="1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33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165" fontId="3" fillId="0" borderId="5" xfId="0" applyNumberFormat="1" applyFont="1" applyBorder="1" applyAlignment="1" applyProtection="1">
      <alignment wrapText="1"/>
    </xf>
    <xf numFmtId="164" fontId="4" fillId="0" borderId="20" xfId="0" applyNumberFormat="1" applyFont="1" applyFill="1" applyBorder="1" applyAlignment="1" applyProtection="1">
      <alignment wrapText="1"/>
    </xf>
    <xf numFmtId="164" fontId="4" fillId="2" borderId="28" xfId="0" applyNumberFormat="1" applyFont="1" applyFill="1" applyBorder="1" applyAlignment="1" applyProtection="1">
      <alignment wrapText="1"/>
    </xf>
    <xf numFmtId="164" fontId="4" fillId="2" borderId="19" xfId="0" applyNumberFormat="1" applyFont="1" applyFill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</xf>
    <xf numFmtId="0" fontId="3" fillId="0" borderId="5" xfId="0" applyFont="1" applyBorder="1" applyAlignment="1" applyProtection="1">
      <alignment horizontal="center" wrapText="1"/>
      <protection locked="0"/>
    </xf>
    <xf numFmtId="165" fontId="3" fillId="2" borderId="5" xfId="0" applyNumberFormat="1" applyFont="1" applyFill="1" applyBorder="1" applyAlignment="1" applyProtection="1">
      <alignment horizontal="center" wrapText="1"/>
      <protection locked="0"/>
    </xf>
    <xf numFmtId="165" fontId="3" fillId="2" borderId="9" xfId="0" applyNumberFormat="1" applyFont="1" applyFill="1" applyBorder="1" applyAlignment="1" applyProtection="1">
      <alignment horizontal="center" wrapText="1"/>
      <protection locked="0"/>
    </xf>
    <xf numFmtId="165" fontId="3" fillId="2" borderId="15" xfId="0" applyNumberFormat="1" applyFont="1" applyFill="1" applyBorder="1" applyAlignment="1" applyProtection="1">
      <alignment horizontal="center" wrapText="1"/>
      <protection locked="0"/>
    </xf>
    <xf numFmtId="165" fontId="3" fillId="0" borderId="6" xfId="0" applyNumberFormat="1" applyFont="1" applyBorder="1" applyAlignment="1" applyProtection="1">
      <alignment wrapText="1"/>
      <protection locked="0"/>
    </xf>
    <xf numFmtId="165" fontId="3" fillId="0" borderId="10" xfId="0" applyNumberFormat="1" applyFont="1" applyBorder="1" applyAlignment="1" applyProtection="1">
      <alignment wrapText="1"/>
      <protection locked="0"/>
    </xf>
    <xf numFmtId="165" fontId="3" fillId="0" borderId="16" xfId="0" applyNumberFormat="1" applyFont="1" applyBorder="1" applyAlignment="1" applyProtection="1">
      <alignment wrapText="1"/>
      <protection locked="0"/>
    </xf>
    <xf numFmtId="0" fontId="3" fillId="0" borderId="31" xfId="0" quotePrefix="1" applyNumberFormat="1" applyFont="1" applyBorder="1" applyAlignment="1" applyProtection="1">
      <alignment horizontal="center"/>
      <protection locked="0"/>
    </xf>
    <xf numFmtId="0" fontId="3" fillId="0" borderId="8" xfId="0" quotePrefix="1" applyNumberFormat="1" applyFont="1" applyBorder="1" applyAlignment="1" applyProtection="1">
      <alignment horizontal="center"/>
      <protection locked="0"/>
    </xf>
    <xf numFmtId="0" fontId="3" fillId="0" borderId="14" xfId="0" quotePrefix="1" applyNumberFormat="1" applyFont="1" applyBorder="1" applyAlignment="1" applyProtection="1">
      <alignment horizontal="center"/>
      <protection locked="0"/>
    </xf>
    <xf numFmtId="5" fontId="3" fillId="2" borderId="33" xfId="0" applyNumberFormat="1" applyFont="1" applyFill="1" applyBorder="1" applyAlignment="1" applyProtection="1">
      <alignment horizontal="center" wrapText="1"/>
      <protection locked="0"/>
    </xf>
    <xf numFmtId="5" fontId="3" fillId="2" borderId="9" xfId="0" applyNumberFormat="1" applyFont="1" applyFill="1" applyBorder="1" applyAlignment="1" applyProtection="1">
      <alignment horizontal="center" wrapText="1"/>
      <protection locked="0"/>
    </xf>
    <xf numFmtId="5" fontId="3" fillId="2" borderId="15" xfId="0" applyNumberFormat="1" applyFont="1" applyFill="1" applyBorder="1" applyAlignment="1" applyProtection="1">
      <alignment horizontal="center" wrapText="1"/>
      <protection locked="0"/>
    </xf>
    <xf numFmtId="9" fontId="3" fillId="2" borderId="5" xfId="0" applyNumberFormat="1" applyFont="1" applyFill="1" applyBorder="1" applyAlignment="1" applyProtection="1">
      <alignment horizontal="center" wrapText="1"/>
      <protection locked="0"/>
    </xf>
    <xf numFmtId="9" fontId="3" fillId="2" borderId="9" xfId="0" applyNumberFormat="1" applyFont="1" applyFill="1" applyBorder="1" applyAlignment="1" applyProtection="1">
      <alignment horizontal="center" wrapText="1"/>
      <protection locked="0"/>
    </xf>
    <xf numFmtId="9" fontId="3" fillId="2" borderId="15" xfId="0" applyNumberFormat="1" applyFont="1" applyFill="1" applyBorder="1" applyAlignment="1" applyProtection="1">
      <alignment horizontal="center" wrapText="1"/>
      <protection locked="0"/>
    </xf>
    <xf numFmtId="9" fontId="3" fillId="2" borderId="33" xfId="0" applyNumberFormat="1" applyFont="1" applyFill="1" applyBorder="1" applyAlignment="1" applyProtection="1">
      <alignment horizontal="center" wrapText="1"/>
      <protection locked="0"/>
    </xf>
    <xf numFmtId="164" fontId="3" fillId="0" borderId="34" xfId="0" applyNumberFormat="1" applyFont="1" applyBorder="1" applyAlignment="1" applyProtection="1">
      <alignment wrapText="1"/>
      <protection locked="0"/>
    </xf>
    <xf numFmtId="164" fontId="3" fillId="0" borderId="10" xfId="0" applyNumberFormat="1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wrapText="1"/>
      <protection locked="0"/>
    </xf>
    <xf numFmtId="164" fontId="3" fillId="0" borderId="44" xfId="0" applyNumberFormat="1" applyFont="1" applyBorder="1" applyAlignment="1" applyProtection="1">
      <alignment wrapText="1"/>
      <protection locked="0"/>
    </xf>
    <xf numFmtId="49" fontId="3" fillId="0" borderId="29" xfId="0" quotePrefix="1" applyNumberFormat="1" applyFont="1" applyBorder="1" applyAlignment="1">
      <alignment horizontal="center"/>
    </xf>
    <xf numFmtId="49" fontId="3" fillId="0" borderId="35" xfId="0" quotePrefix="1" applyNumberFormat="1" applyFont="1" applyBorder="1" applyAlignment="1">
      <alignment horizontal="center"/>
    </xf>
    <xf numFmtId="49" fontId="3" fillId="0" borderId="38" xfId="0" quotePrefix="1" applyNumberFormat="1" applyFont="1" applyBorder="1" applyAlignment="1">
      <alignment horizontal="center"/>
    </xf>
    <xf numFmtId="49" fontId="3" fillId="0" borderId="41" xfId="0" quotePrefix="1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left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4" fontId="3" fillId="0" borderId="10" xfId="0" applyNumberFormat="1" applyFont="1" applyBorder="1" applyAlignment="1" applyProtection="1">
      <alignment wrapText="1"/>
    </xf>
    <xf numFmtId="0" fontId="12" fillId="5" borderId="74" xfId="0" applyFont="1" applyFill="1" applyBorder="1" applyAlignment="1">
      <alignment horizontal="center" vertical="center"/>
    </xf>
    <xf numFmtId="166" fontId="12" fillId="5" borderId="75" xfId="1" applyNumberFormat="1" applyFont="1" applyFill="1" applyBorder="1" applyAlignment="1">
      <alignment horizontal="center" vertical="center"/>
    </xf>
    <xf numFmtId="166" fontId="12" fillId="5" borderId="76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2" borderId="59" xfId="0" applyFont="1" applyFill="1" applyBorder="1" applyAlignment="1" applyProtection="1">
      <alignment horizontal="center" vertical="center"/>
      <protection locked="0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0" fontId="16" fillId="2" borderId="65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2" borderId="62" xfId="0" applyFont="1" applyFill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3" fillId="5" borderId="68" xfId="0" applyFont="1" applyFill="1" applyBorder="1" applyProtection="1"/>
    <xf numFmtId="0" fontId="12" fillId="5" borderId="68" xfId="0" applyFont="1" applyFill="1" applyBorder="1" applyAlignment="1" applyProtection="1">
      <alignment horizontal="center"/>
    </xf>
    <xf numFmtId="0" fontId="13" fillId="5" borderId="71" xfId="0" applyFont="1" applyFill="1" applyBorder="1" applyProtection="1"/>
    <xf numFmtId="164" fontId="1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164" fontId="1" fillId="0" borderId="10" xfId="0" applyNumberFormat="1" applyFont="1" applyBorder="1"/>
    <xf numFmtId="164" fontId="1" fillId="2" borderId="60" xfId="1" applyNumberFormat="1" applyFont="1" applyFill="1" applyBorder="1" applyAlignment="1" applyProtection="1">
      <alignment vertical="center"/>
      <protection locked="0"/>
    </xf>
    <xf numFmtId="164" fontId="2" fillId="2" borderId="61" xfId="1" applyNumberFormat="1" applyFont="1" applyFill="1" applyBorder="1" applyAlignment="1" applyProtection="1">
      <alignment vertical="center"/>
    </xf>
    <xf numFmtId="164" fontId="1" fillId="2" borderId="63" xfId="1" applyNumberFormat="1" applyFont="1" applyFill="1" applyBorder="1" applyAlignment="1" applyProtection="1">
      <alignment vertical="center"/>
    </xf>
    <xf numFmtId="164" fontId="2" fillId="2" borderId="64" xfId="1" applyNumberFormat="1" applyFont="1" applyFill="1" applyBorder="1" applyAlignment="1" applyProtection="1">
      <alignment vertical="center"/>
    </xf>
    <xf numFmtId="164" fontId="1" fillId="0" borderId="66" xfId="1" applyNumberFormat="1" applyFont="1" applyBorder="1" applyAlignment="1" applyProtection="1">
      <alignment vertical="center"/>
      <protection locked="0"/>
    </xf>
    <xf numFmtId="164" fontId="2" fillId="0" borderId="67" xfId="1" applyNumberFormat="1" applyFont="1" applyBorder="1" applyAlignment="1" applyProtection="1">
      <alignment vertical="center"/>
    </xf>
    <xf numFmtId="164" fontId="1" fillId="0" borderId="63" xfId="1" applyNumberFormat="1" applyFont="1" applyBorder="1" applyAlignment="1" applyProtection="1">
      <alignment vertical="center"/>
    </xf>
    <xf numFmtId="164" fontId="2" fillId="0" borderId="64" xfId="1" applyNumberFormat="1" applyFont="1" applyBorder="1" applyAlignment="1" applyProtection="1">
      <alignment vertical="center"/>
    </xf>
    <xf numFmtId="164" fontId="1" fillId="2" borderId="66" xfId="1" applyNumberFormat="1" applyFont="1" applyFill="1" applyBorder="1" applyAlignment="1" applyProtection="1">
      <alignment vertical="center"/>
      <protection locked="0"/>
    </xf>
    <xf numFmtId="164" fontId="2" fillId="2" borderId="67" xfId="1" applyNumberFormat="1" applyFont="1" applyFill="1" applyBorder="1" applyAlignment="1" applyProtection="1">
      <alignment vertical="center"/>
    </xf>
    <xf numFmtId="164" fontId="12" fillId="5" borderId="69" xfId="1" applyNumberFormat="1" applyFont="1" applyFill="1" applyBorder="1" applyAlignment="1" applyProtection="1">
      <alignment horizontal="right" vertical="center"/>
      <protection locked="0"/>
    </xf>
    <xf numFmtId="164" fontId="12" fillId="5" borderId="70" xfId="1" applyNumberFormat="1" applyFont="1" applyFill="1" applyBorder="1" applyAlignment="1" applyProtection="1">
      <alignment horizontal="right" vertical="center"/>
      <protection locked="0"/>
    </xf>
    <xf numFmtId="164" fontId="14" fillId="5" borderId="69" xfId="1" applyNumberFormat="1" applyFont="1" applyFill="1" applyBorder="1" applyAlignment="1" applyProtection="1">
      <alignment vertical="center"/>
    </xf>
    <xf numFmtId="164" fontId="14" fillId="5" borderId="70" xfId="1" applyNumberFormat="1" applyFont="1" applyFill="1" applyBorder="1" applyAlignment="1" applyProtection="1">
      <alignment vertical="center"/>
    </xf>
    <xf numFmtId="164" fontId="13" fillId="5" borderId="72" xfId="1" applyNumberFormat="1" applyFont="1" applyFill="1" applyBorder="1" applyProtection="1">
      <protection locked="0"/>
    </xf>
    <xf numFmtId="164" fontId="12" fillId="5" borderId="73" xfId="1" applyNumberFormat="1" applyFont="1" applyFill="1" applyBorder="1" applyProtection="1">
      <protection locked="0"/>
    </xf>
    <xf numFmtId="164" fontId="3" fillId="0" borderId="16" xfId="0" applyNumberFormat="1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wrapText="1"/>
    </xf>
    <xf numFmtId="0" fontId="2" fillId="0" borderId="17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6" fillId="0" borderId="45" xfId="0" applyNumberFormat="1" applyFont="1" applyBorder="1" applyAlignment="1">
      <alignment horizontal="left"/>
    </xf>
    <xf numFmtId="0" fontId="6" fillId="0" borderId="27" xfId="0" applyNumberFormat="1" applyFont="1" applyBorder="1" applyAlignment="1">
      <alignment horizontal="left"/>
    </xf>
    <xf numFmtId="0" fontId="15" fillId="0" borderId="9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3" fillId="0" borderId="43" xfId="0" applyNumberFormat="1" applyFont="1" applyBorder="1" applyAlignment="1" applyProtection="1">
      <alignment horizontal="left"/>
      <protection locked="0"/>
    </xf>
    <xf numFmtId="0" fontId="3" fillId="0" borderId="43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left"/>
    </xf>
    <xf numFmtId="0" fontId="3" fillId="0" borderId="40" xfId="0" applyNumberFormat="1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5" fillId="0" borderId="24" xfId="0" applyNumberFormat="1" applyFont="1" applyBorder="1" applyAlignment="1">
      <alignment horizontal="left"/>
    </xf>
    <xf numFmtId="0" fontId="5" fillId="0" borderId="25" xfId="0" applyNumberFormat="1" applyFont="1" applyBorder="1" applyAlignment="1">
      <alignment horizontal="left"/>
    </xf>
    <xf numFmtId="0" fontId="5" fillId="0" borderId="23" xfId="0" applyNumberFormat="1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 applyProtection="1">
      <alignment wrapText="1"/>
      <protection locked="0"/>
    </xf>
    <xf numFmtId="0" fontId="3" fillId="0" borderId="36" xfId="0" quotePrefix="1" applyNumberFormat="1" applyFont="1" applyBorder="1" applyAlignment="1" applyProtection="1">
      <alignment horizontal="left"/>
      <protection locked="0"/>
    </xf>
    <xf numFmtId="0" fontId="3" fillId="0" borderId="8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wrapText="1"/>
    </xf>
    <xf numFmtId="0" fontId="3" fillId="0" borderId="24" xfId="0" applyNumberFormat="1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33" xfId="0" applyFont="1" applyBorder="1" applyAlignment="1">
      <alignment wrapText="1"/>
    </xf>
    <xf numFmtId="0" fontId="3" fillId="0" borderId="39" xfId="0" quotePrefix="1" applyNumberFormat="1" applyFont="1" applyBorder="1" applyAlignment="1" applyProtection="1">
      <alignment horizontal="left"/>
      <protection locked="0"/>
    </xf>
    <xf numFmtId="0" fontId="3" fillId="0" borderId="14" xfId="0" quotePrefix="1" applyNumberFormat="1" applyFont="1" applyBorder="1" applyAlignment="1" applyProtection="1">
      <alignment horizontal="left"/>
      <protection locked="0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2" fillId="0" borderId="0" xfId="0" applyNumberFormat="1" applyFont="1" applyAlignment="1">
      <alignment horizontal="center"/>
    </xf>
    <xf numFmtId="0" fontId="3" fillId="0" borderId="57" xfId="0" quotePrefix="1" applyNumberFormat="1" applyFont="1" applyBorder="1" applyAlignment="1" applyProtection="1">
      <alignment horizontal="left"/>
      <protection locked="0"/>
    </xf>
    <xf numFmtId="0" fontId="3" fillId="0" borderId="58" xfId="0" quotePrefix="1" applyNumberFormat="1" applyFont="1" applyBorder="1" applyAlignment="1" applyProtection="1">
      <alignment horizontal="left"/>
      <protection locked="0"/>
    </xf>
    <xf numFmtId="0" fontId="3" fillId="0" borderId="54" xfId="0" quotePrefix="1" applyNumberFormat="1" applyFont="1" applyBorder="1" applyAlignment="1" applyProtection="1">
      <alignment horizontal="left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2" borderId="5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47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2" fillId="0" borderId="45" xfId="0" applyNumberFormat="1" applyFont="1" applyBorder="1" applyAlignment="1">
      <alignment horizontal="left"/>
    </xf>
    <xf numFmtId="0" fontId="2" fillId="0" borderId="27" xfId="0" applyNumberFormat="1" applyFont="1" applyBorder="1" applyAlignment="1">
      <alignment horizontal="left"/>
    </xf>
    <xf numFmtId="0" fontId="2" fillId="0" borderId="52" xfId="0" applyNumberFormat="1" applyFont="1" applyBorder="1" applyAlignment="1">
      <alignment horizontal="left"/>
    </xf>
    <xf numFmtId="0" fontId="3" fillId="0" borderId="48" xfId="0" applyNumberFormat="1" applyFont="1" applyBorder="1" applyAlignment="1">
      <alignment horizontal="left"/>
    </xf>
    <xf numFmtId="0" fontId="3" fillId="0" borderId="49" xfId="0" applyNumberFormat="1" applyFont="1" applyBorder="1" applyAlignment="1">
      <alignment horizontal="left"/>
    </xf>
    <xf numFmtId="0" fontId="3" fillId="0" borderId="49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7" xfId="0" applyFont="1" applyBorder="1" applyAlignment="1">
      <alignment horizontal="left" wrapText="1"/>
    </xf>
    <xf numFmtId="0" fontId="3" fillId="0" borderId="39" xfId="0" quotePrefix="1" applyNumberFormat="1" applyFont="1" applyBorder="1" applyAlignment="1">
      <alignment horizontal="left"/>
    </xf>
    <xf numFmtId="0" fontId="3" fillId="0" borderId="14" xfId="0" quotePrefix="1" applyNumberFormat="1" applyFont="1" applyBorder="1" applyAlignment="1">
      <alignment horizontal="left"/>
    </xf>
    <xf numFmtId="0" fontId="3" fillId="0" borderId="40" xfId="0" quotePrefix="1" applyNumberFormat="1" applyFont="1" applyBorder="1" applyAlignment="1">
      <alignment horizontal="left"/>
    </xf>
    <xf numFmtId="0" fontId="3" fillId="0" borderId="57" xfId="0" quotePrefix="1" applyNumberFormat="1" applyFont="1" applyBorder="1" applyAlignment="1">
      <alignment horizontal="left"/>
    </xf>
    <xf numFmtId="0" fontId="3" fillId="0" borderId="58" xfId="0" quotePrefix="1" applyNumberFormat="1" applyFont="1" applyBorder="1" applyAlignment="1">
      <alignment horizontal="left"/>
    </xf>
    <xf numFmtId="0" fontId="3" fillId="0" borderId="54" xfId="0" quotePrefix="1" applyNumberFormat="1" applyFont="1" applyBorder="1" applyAlignment="1">
      <alignment horizontal="left"/>
    </xf>
    <xf numFmtId="0" fontId="3" fillId="0" borderId="36" xfId="0" quotePrefix="1" applyNumberFormat="1" applyFont="1" applyBorder="1" applyAlignment="1">
      <alignment horizontal="left"/>
    </xf>
    <xf numFmtId="0" fontId="3" fillId="0" borderId="8" xfId="0" quotePrefix="1" applyNumberFormat="1" applyFont="1" applyBorder="1" applyAlignment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tabSelected="1" zoomScale="115" zoomScaleNormal="115" workbookViewId="0">
      <selection sqref="A1:L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174" t="s">
        <v>13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4" x14ac:dyDescent="0.25">
      <c r="A2" s="174" t="s">
        <v>14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34" ht="14.4" thickBot="1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4" x14ac:dyDescent="0.25">
      <c r="A4" s="39" t="s">
        <v>12</v>
      </c>
      <c r="B4" s="40"/>
      <c r="C4" s="40"/>
      <c r="D4" s="40"/>
      <c r="E4" s="40"/>
      <c r="F4" s="45"/>
      <c r="G4" s="45"/>
      <c r="H4" s="45"/>
      <c r="I4" s="45"/>
      <c r="J4" s="45"/>
      <c r="K4" s="45"/>
      <c r="L4" s="46"/>
    </row>
    <row r="5" spans="1:34" s="5" customFormat="1" ht="24.75" customHeight="1" thickBot="1" x14ac:dyDescent="0.35">
      <c r="A5" s="178" t="s">
        <v>8</v>
      </c>
      <c r="B5" s="179"/>
      <c r="C5" s="179"/>
      <c r="D5" s="179"/>
      <c r="E5" s="180"/>
      <c r="F5" s="43" t="s">
        <v>9</v>
      </c>
      <c r="G5" s="43" t="s">
        <v>77</v>
      </c>
      <c r="H5" s="43" t="s">
        <v>10</v>
      </c>
      <c r="I5" s="43" t="s">
        <v>39</v>
      </c>
      <c r="J5" s="43" t="s">
        <v>40</v>
      </c>
      <c r="K5" s="43" t="s">
        <v>11</v>
      </c>
      <c r="L5" s="44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01" t="s">
        <v>0</v>
      </c>
      <c r="B6" s="175"/>
      <c r="C6" s="176"/>
      <c r="D6" s="176"/>
      <c r="E6" s="177"/>
      <c r="F6" s="77"/>
      <c r="G6" s="78"/>
      <c r="H6" s="29">
        <f>G6</f>
        <v>0</v>
      </c>
      <c r="I6" s="90"/>
      <c r="J6" s="68">
        <f>(12*I6)</f>
        <v>0</v>
      </c>
      <c r="K6" s="72">
        <f>(H6/12)*J6</f>
        <v>0</v>
      </c>
      <c r="L6" s="81"/>
      <c r="M6" s="9"/>
    </row>
    <row r="7" spans="1:34" x14ac:dyDescent="0.25">
      <c r="A7" s="99" t="s">
        <v>1</v>
      </c>
      <c r="B7" s="160"/>
      <c r="C7" s="161"/>
      <c r="D7" s="161"/>
      <c r="E7" s="162"/>
      <c r="F7" s="77"/>
      <c r="G7" s="79"/>
      <c r="H7" s="29">
        <f t="shared" ref="H7:H13" si="0">G7</f>
        <v>0</v>
      </c>
      <c r="I7" s="91"/>
      <c r="J7" s="68">
        <f t="shared" ref="J7:J13" si="1">(12*I7)</f>
        <v>0</v>
      </c>
      <c r="K7" s="72">
        <f t="shared" ref="K7:K13" si="2">(H7/12)*J7</f>
        <v>0</v>
      </c>
      <c r="L7" s="82"/>
      <c r="M7" s="9"/>
    </row>
    <row r="8" spans="1:34" x14ac:dyDescent="0.25">
      <c r="A8" s="99" t="s">
        <v>2</v>
      </c>
      <c r="B8" s="160"/>
      <c r="C8" s="161"/>
      <c r="D8" s="161"/>
      <c r="E8" s="162"/>
      <c r="F8" s="77"/>
      <c r="G8" s="79"/>
      <c r="H8" s="29">
        <f t="shared" si="0"/>
        <v>0</v>
      </c>
      <c r="I8" s="91"/>
      <c r="J8" s="68">
        <f t="shared" si="1"/>
        <v>0</v>
      </c>
      <c r="K8" s="72">
        <f t="shared" si="2"/>
        <v>0</v>
      </c>
      <c r="L8" s="82"/>
      <c r="M8" s="9"/>
    </row>
    <row r="9" spans="1:34" x14ac:dyDescent="0.25">
      <c r="A9" s="99" t="s">
        <v>3</v>
      </c>
      <c r="B9" s="160"/>
      <c r="C9" s="161"/>
      <c r="D9" s="161"/>
      <c r="E9" s="162"/>
      <c r="F9" s="77"/>
      <c r="G9" s="79"/>
      <c r="H9" s="29">
        <f t="shared" si="0"/>
        <v>0</v>
      </c>
      <c r="I9" s="91"/>
      <c r="J9" s="68">
        <f t="shared" si="1"/>
        <v>0</v>
      </c>
      <c r="K9" s="72">
        <f t="shared" si="2"/>
        <v>0</v>
      </c>
      <c r="L9" s="82"/>
      <c r="M9" s="9"/>
    </row>
    <row r="10" spans="1:34" x14ac:dyDescent="0.25">
      <c r="A10" s="99" t="s">
        <v>4</v>
      </c>
      <c r="B10" s="160"/>
      <c r="C10" s="161"/>
      <c r="D10" s="161"/>
      <c r="E10" s="162"/>
      <c r="F10" s="77"/>
      <c r="G10" s="79"/>
      <c r="H10" s="29">
        <f t="shared" si="0"/>
        <v>0</v>
      </c>
      <c r="I10" s="91"/>
      <c r="J10" s="68">
        <f t="shared" si="1"/>
        <v>0</v>
      </c>
      <c r="K10" s="72">
        <f t="shared" si="2"/>
        <v>0</v>
      </c>
      <c r="L10" s="82"/>
      <c r="M10" s="9"/>
    </row>
    <row r="11" spans="1:34" x14ac:dyDescent="0.25">
      <c r="A11" s="99" t="s">
        <v>5</v>
      </c>
      <c r="B11" s="160"/>
      <c r="C11" s="161"/>
      <c r="D11" s="161"/>
      <c r="E11" s="162"/>
      <c r="F11" s="77"/>
      <c r="G11" s="79"/>
      <c r="H11" s="29">
        <f t="shared" si="0"/>
        <v>0</v>
      </c>
      <c r="I11" s="91"/>
      <c r="J11" s="68">
        <f t="shared" si="1"/>
        <v>0</v>
      </c>
      <c r="K11" s="72">
        <f t="shared" si="2"/>
        <v>0</v>
      </c>
      <c r="L11" s="82"/>
      <c r="M11" s="9"/>
    </row>
    <row r="12" spans="1:34" x14ac:dyDescent="0.25">
      <c r="A12" s="99" t="s">
        <v>6</v>
      </c>
      <c r="B12" s="160"/>
      <c r="C12" s="161"/>
      <c r="D12" s="161"/>
      <c r="E12" s="162"/>
      <c r="F12" s="77"/>
      <c r="G12" s="79"/>
      <c r="H12" s="29">
        <f t="shared" si="0"/>
        <v>0</v>
      </c>
      <c r="I12" s="91"/>
      <c r="J12" s="68">
        <f t="shared" si="1"/>
        <v>0</v>
      </c>
      <c r="K12" s="72">
        <f t="shared" si="2"/>
        <v>0</v>
      </c>
      <c r="L12" s="82"/>
      <c r="M12" s="9"/>
    </row>
    <row r="13" spans="1:34" x14ac:dyDescent="0.25">
      <c r="A13" s="100" t="s">
        <v>7</v>
      </c>
      <c r="B13" s="171"/>
      <c r="C13" s="172"/>
      <c r="D13" s="172"/>
      <c r="E13" s="173"/>
      <c r="F13" s="77"/>
      <c r="G13" s="80"/>
      <c r="H13" s="29">
        <f t="shared" si="0"/>
        <v>0</v>
      </c>
      <c r="I13" s="92"/>
      <c r="J13" s="68">
        <f t="shared" si="1"/>
        <v>0</v>
      </c>
      <c r="K13" s="72">
        <f t="shared" si="2"/>
        <v>0</v>
      </c>
      <c r="L13" s="83"/>
      <c r="M13" s="9"/>
    </row>
    <row r="14" spans="1:34" ht="15.75" customHeight="1" thickBot="1" x14ac:dyDescent="0.3">
      <c r="A14" s="164" t="s">
        <v>17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6"/>
      <c r="L14" s="67">
        <f>SUM(K6:K13)+SUM(L6:L13)</f>
        <v>0</v>
      </c>
      <c r="M14" s="9"/>
    </row>
    <row r="15" spans="1:34" x14ac:dyDescent="0.25">
      <c r="A15" s="141" t="s">
        <v>80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3"/>
      <c r="M15" s="9"/>
    </row>
    <row r="16" spans="1:34" x14ac:dyDescent="0.25">
      <c r="A16" s="98" t="s">
        <v>0</v>
      </c>
      <c r="B16" s="17" t="s">
        <v>15</v>
      </c>
      <c r="C16" s="84"/>
      <c r="D16" s="19" t="s">
        <v>16</v>
      </c>
      <c r="E16" s="170" t="s">
        <v>20</v>
      </c>
      <c r="F16" s="170"/>
      <c r="G16" s="87"/>
      <c r="H16" s="29">
        <f t="shared" ref="H16:H23" si="3">G16</f>
        <v>0</v>
      </c>
      <c r="I16" s="93"/>
      <c r="J16" s="69">
        <f t="shared" ref="J16:J23" si="4">(12*I16)</f>
        <v>0</v>
      </c>
      <c r="K16" s="72">
        <f>((H16/12)*J16)*C16</f>
        <v>0</v>
      </c>
      <c r="L16" s="94"/>
      <c r="M16" s="9"/>
    </row>
    <row r="17" spans="1:13" s="4" customFormat="1" x14ac:dyDescent="0.25">
      <c r="A17" s="99" t="s">
        <v>1</v>
      </c>
      <c r="B17" s="21" t="s">
        <v>15</v>
      </c>
      <c r="C17" s="85"/>
      <c r="D17" s="22" t="s">
        <v>16</v>
      </c>
      <c r="E17" s="158" t="s">
        <v>21</v>
      </c>
      <c r="F17" s="158"/>
      <c r="G17" s="88"/>
      <c r="H17" s="29">
        <f t="shared" si="3"/>
        <v>0</v>
      </c>
      <c r="I17" s="91"/>
      <c r="J17" s="70">
        <f t="shared" si="4"/>
        <v>0</v>
      </c>
      <c r="K17" s="72">
        <f t="shared" ref="K17:K23" si="5">((H17/12)*J17)*C17</f>
        <v>0</v>
      </c>
      <c r="L17" s="95"/>
      <c r="M17" s="9"/>
    </row>
    <row r="18" spans="1:13" s="4" customFormat="1" x14ac:dyDescent="0.25">
      <c r="A18" s="99" t="s">
        <v>2</v>
      </c>
      <c r="B18" s="21" t="s">
        <v>15</v>
      </c>
      <c r="C18" s="85"/>
      <c r="D18" s="22" t="s">
        <v>16</v>
      </c>
      <c r="E18" s="158" t="s">
        <v>22</v>
      </c>
      <c r="F18" s="158"/>
      <c r="G18" s="88"/>
      <c r="H18" s="29">
        <f t="shared" si="3"/>
        <v>0</v>
      </c>
      <c r="I18" s="91"/>
      <c r="J18" s="70">
        <f t="shared" si="4"/>
        <v>0</v>
      </c>
      <c r="K18" s="72">
        <f t="shared" si="5"/>
        <v>0</v>
      </c>
      <c r="L18" s="95"/>
      <c r="M18" s="9"/>
    </row>
    <row r="19" spans="1:13" s="4" customFormat="1" x14ac:dyDescent="0.25">
      <c r="A19" s="99" t="s">
        <v>3</v>
      </c>
      <c r="B19" s="21" t="s">
        <v>15</v>
      </c>
      <c r="C19" s="85"/>
      <c r="D19" s="22" t="s">
        <v>16</v>
      </c>
      <c r="E19" s="159" t="s">
        <v>23</v>
      </c>
      <c r="F19" s="159"/>
      <c r="G19" s="88"/>
      <c r="H19" s="29">
        <f t="shared" si="3"/>
        <v>0</v>
      </c>
      <c r="I19" s="91"/>
      <c r="J19" s="70">
        <f t="shared" si="4"/>
        <v>0</v>
      </c>
      <c r="K19" s="72">
        <f t="shared" si="5"/>
        <v>0</v>
      </c>
      <c r="L19" s="95"/>
      <c r="M19" s="9"/>
    </row>
    <row r="20" spans="1:13" s="4" customFormat="1" x14ac:dyDescent="0.25">
      <c r="A20" s="99" t="s">
        <v>4</v>
      </c>
      <c r="B20" s="21" t="s">
        <v>15</v>
      </c>
      <c r="C20" s="85"/>
      <c r="D20" s="22" t="s">
        <v>16</v>
      </c>
      <c r="E20" s="159" t="s">
        <v>23</v>
      </c>
      <c r="F20" s="159"/>
      <c r="G20" s="88"/>
      <c r="H20" s="29">
        <f t="shared" si="3"/>
        <v>0</v>
      </c>
      <c r="I20" s="91"/>
      <c r="J20" s="70">
        <f t="shared" si="4"/>
        <v>0</v>
      </c>
      <c r="K20" s="72">
        <f t="shared" si="5"/>
        <v>0</v>
      </c>
      <c r="L20" s="95"/>
      <c r="M20" s="9"/>
    </row>
    <row r="21" spans="1:13" s="4" customFormat="1" x14ac:dyDescent="0.25">
      <c r="A21" s="99" t="s">
        <v>5</v>
      </c>
      <c r="B21" s="21" t="s">
        <v>15</v>
      </c>
      <c r="C21" s="85"/>
      <c r="D21" s="22" t="s">
        <v>16</v>
      </c>
      <c r="E21" s="159" t="s">
        <v>23</v>
      </c>
      <c r="F21" s="159"/>
      <c r="G21" s="88"/>
      <c r="H21" s="29">
        <f t="shared" si="3"/>
        <v>0</v>
      </c>
      <c r="I21" s="91"/>
      <c r="J21" s="70">
        <f t="shared" si="4"/>
        <v>0</v>
      </c>
      <c r="K21" s="72">
        <f t="shared" si="5"/>
        <v>0</v>
      </c>
      <c r="L21" s="95"/>
      <c r="M21" s="9"/>
    </row>
    <row r="22" spans="1:13" s="4" customFormat="1" x14ac:dyDescent="0.25">
      <c r="A22" s="99" t="s">
        <v>6</v>
      </c>
      <c r="B22" s="21" t="s">
        <v>15</v>
      </c>
      <c r="C22" s="85"/>
      <c r="D22" s="22" t="s">
        <v>16</v>
      </c>
      <c r="E22" s="159" t="s">
        <v>23</v>
      </c>
      <c r="F22" s="159"/>
      <c r="G22" s="88"/>
      <c r="H22" s="29">
        <f t="shared" si="3"/>
        <v>0</v>
      </c>
      <c r="I22" s="91"/>
      <c r="J22" s="70">
        <f t="shared" si="4"/>
        <v>0</v>
      </c>
      <c r="K22" s="72">
        <f t="shared" si="5"/>
        <v>0</v>
      </c>
      <c r="L22" s="95"/>
      <c r="M22" s="9"/>
    </row>
    <row r="23" spans="1:13" s="4" customFormat="1" x14ac:dyDescent="0.25">
      <c r="A23" s="100" t="s">
        <v>7</v>
      </c>
      <c r="B23" s="24" t="s">
        <v>15</v>
      </c>
      <c r="C23" s="86"/>
      <c r="D23" s="26" t="s">
        <v>16</v>
      </c>
      <c r="E23" s="163" t="s">
        <v>24</v>
      </c>
      <c r="F23" s="163"/>
      <c r="G23" s="89"/>
      <c r="H23" s="29">
        <f t="shared" si="3"/>
        <v>0</v>
      </c>
      <c r="I23" s="92"/>
      <c r="J23" s="71">
        <f t="shared" si="4"/>
        <v>0</v>
      </c>
      <c r="K23" s="72">
        <f t="shared" si="5"/>
        <v>0</v>
      </c>
      <c r="L23" s="139"/>
      <c r="M23" s="9"/>
    </row>
    <row r="24" spans="1:13" s="4" customFormat="1" x14ac:dyDescent="0.25">
      <c r="A24" s="167" t="s">
        <v>19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73">
        <f>SUM(K16:K23)+SUM(L16:L23)</f>
        <v>0</v>
      </c>
      <c r="M24" s="9"/>
    </row>
    <row r="25" spans="1:13" s="4" customFormat="1" ht="14.4" thickBot="1" x14ac:dyDescent="0.3">
      <c r="A25" s="155" t="s">
        <v>25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  <c r="L25" s="74">
        <f>L14+L24</f>
        <v>0</v>
      </c>
      <c r="M25" s="9"/>
    </row>
    <row r="26" spans="1:13" s="4" customFormat="1" ht="14.4" x14ac:dyDescent="0.3">
      <c r="A26" s="141" t="s">
        <v>81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9"/>
    </row>
    <row r="27" spans="1:13" s="4" customFormat="1" x14ac:dyDescent="0.25">
      <c r="A27" s="101" t="s">
        <v>0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96"/>
      <c r="M27" s="9"/>
    </row>
    <row r="28" spans="1:13" s="4" customFormat="1" x14ac:dyDescent="0.25">
      <c r="A28" s="99" t="s">
        <v>1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95"/>
      <c r="M28" s="9"/>
    </row>
    <row r="29" spans="1:13" s="4" customFormat="1" x14ac:dyDescent="0.25">
      <c r="A29" s="99" t="s">
        <v>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95"/>
      <c r="M29" s="9"/>
    </row>
    <row r="30" spans="1:13" s="4" customFormat="1" x14ac:dyDescent="0.25">
      <c r="A30" s="99" t="s">
        <v>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95"/>
      <c r="M30" s="9"/>
    </row>
    <row r="31" spans="1:13" s="4" customFormat="1" x14ac:dyDescent="0.25">
      <c r="A31" s="100" t="s">
        <v>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97"/>
      <c r="M31" s="9"/>
    </row>
    <row r="32" spans="1:13" s="4" customFormat="1" ht="14.4" thickBot="1" x14ac:dyDescent="0.3">
      <c r="A32" s="146" t="s">
        <v>26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74">
        <f>SUM(L27:L31)</f>
        <v>0</v>
      </c>
      <c r="M32" s="9"/>
    </row>
    <row r="33" spans="1:13" s="4" customFormat="1" x14ac:dyDescent="0.25">
      <c r="A33" s="141" t="s">
        <v>37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3"/>
      <c r="M33" s="9"/>
    </row>
    <row r="34" spans="1:13" s="4" customFormat="1" x14ac:dyDescent="0.25">
      <c r="A34" s="101" t="s">
        <v>0</v>
      </c>
      <c r="B34" s="144" t="s">
        <v>58</v>
      </c>
      <c r="C34" s="144"/>
      <c r="D34" s="144"/>
      <c r="E34" s="144"/>
      <c r="F34" s="144"/>
      <c r="G34" s="144"/>
      <c r="H34" s="144"/>
      <c r="I34" s="144"/>
      <c r="J34" s="144"/>
      <c r="K34" s="144"/>
      <c r="L34" s="96"/>
      <c r="M34" s="9"/>
    </row>
    <row r="35" spans="1:13" s="4" customFormat="1" x14ac:dyDescent="0.25">
      <c r="A35" s="99" t="s">
        <v>1</v>
      </c>
      <c r="B35" s="145" t="s">
        <v>59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95"/>
      <c r="M35" s="9"/>
    </row>
    <row r="36" spans="1:13" s="4" customFormat="1" x14ac:dyDescent="0.25">
      <c r="A36" s="99" t="s">
        <v>2</v>
      </c>
      <c r="B36" s="145" t="s">
        <v>60</v>
      </c>
      <c r="C36" s="145"/>
      <c r="D36" s="145"/>
      <c r="E36" s="145"/>
      <c r="F36" s="145"/>
      <c r="G36" s="145"/>
      <c r="H36" s="145"/>
      <c r="I36" s="145"/>
      <c r="J36" s="145"/>
      <c r="K36" s="145"/>
      <c r="L36" s="95"/>
      <c r="M36" s="9"/>
    </row>
    <row r="37" spans="1:13" s="4" customFormat="1" x14ac:dyDescent="0.25">
      <c r="A37" s="99" t="s">
        <v>3</v>
      </c>
      <c r="B37" s="145" t="s">
        <v>61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95"/>
      <c r="M37" s="9"/>
    </row>
    <row r="38" spans="1:13" s="4" customFormat="1" x14ac:dyDescent="0.25">
      <c r="A38" s="99" t="s">
        <v>4</v>
      </c>
      <c r="B38" s="151" t="s">
        <v>62</v>
      </c>
      <c r="C38" s="151"/>
      <c r="D38" s="151"/>
      <c r="E38" s="151"/>
      <c r="F38" s="151"/>
      <c r="G38" s="151"/>
      <c r="H38" s="151"/>
      <c r="I38" s="151"/>
      <c r="J38" s="151"/>
      <c r="K38" s="151"/>
      <c r="L38" s="97"/>
      <c r="M38" s="9"/>
    </row>
    <row r="39" spans="1:13" s="4" customFormat="1" ht="15" customHeight="1" x14ac:dyDescent="0.25">
      <c r="A39" s="102"/>
      <c r="B39" s="24" t="s">
        <v>15</v>
      </c>
      <c r="C39" s="86"/>
      <c r="D39" s="25" t="s">
        <v>16</v>
      </c>
      <c r="E39" s="152" t="s">
        <v>38</v>
      </c>
      <c r="F39" s="152"/>
      <c r="G39" s="152"/>
      <c r="H39" s="152"/>
      <c r="I39" s="152"/>
      <c r="J39" s="152"/>
      <c r="K39" s="153"/>
      <c r="L39" s="36"/>
      <c r="M39" s="9"/>
    </row>
    <row r="40" spans="1:13" s="4" customFormat="1" ht="14.4" thickBot="1" x14ac:dyDescent="0.3">
      <c r="A40" s="146" t="s">
        <v>78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74">
        <f>SUM(L34:L38)</f>
        <v>0</v>
      </c>
      <c r="M40" s="9"/>
    </row>
    <row r="41" spans="1:13" s="4" customFormat="1" x14ac:dyDescent="0.25">
      <c r="A41" s="141" t="s">
        <v>27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3"/>
      <c r="M41" s="9"/>
    </row>
    <row r="42" spans="1:13" s="4" customFormat="1" x14ac:dyDescent="0.25">
      <c r="A42" s="101" t="s">
        <v>0</v>
      </c>
      <c r="B42" s="144" t="s">
        <v>28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96"/>
      <c r="M42" s="9"/>
    </row>
    <row r="43" spans="1:13" s="4" customFormat="1" x14ac:dyDescent="0.25">
      <c r="A43" s="100" t="s">
        <v>1</v>
      </c>
      <c r="B43" s="145" t="s">
        <v>29</v>
      </c>
      <c r="C43" s="145"/>
      <c r="D43" s="145"/>
      <c r="E43" s="145"/>
      <c r="F43" s="145"/>
      <c r="G43" s="145"/>
      <c r="H43" s="145"/>
      <c r="I43" s="145"/>
      <c r="J43" s="145"/>
      <c r="K43" s="145"/>
      <c r="L43" s="95"/>
      <c r="M43" s="9"/>
    </row>
    <row r="44" spans="1:13" s="4" customFormat="1" ht="14.4" thickBot="1" x14ac:dyDescent="0.3">
      <c r="A44" s="146" t="s">
        <v>30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74">
        <f>SUM(L42:L43)</f>
        <v>0</v>
      </c>
      <c r="M44" s="9"/>
    </row>
    <row r="45" spans="1:13" s="4" customFormat="1" x14ac:dyDescent="0.25">
      <c r="A45" s="141" t="s">
        <v>31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3"/>
      <c r="M45" s="9"/>
    </row>
    <row r="46" spans="1:13" s="4" customFormat="1" x14ac:dyDescent="0.25">
      <c r="A46" s="101" t="s">
        <v>0</v>
      </c>
      <c r="B46" s="144" t="s">
        <v>32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96"/>
      <c r="M46" s="9"/>
    </row>
    <row r="47" spans="1:13" s="4" customFormat="1" x14ac:dyDescent="0.25">
      <c r="A47" s="99" t="s">
        <v>1</v>
      </c>
      <c r="B47" s="145" t="s">
        <v>33</v>
      </c>
      <c r="C47" s="145"/>
      <c r="D47" s="145"/>
      <c r="E47" s="145"/>
      <c r="F47" s="145"/>
      <c r="G47" s="145"/>
      <c r="H47" s="145"/>
      <c r="I47" s="145"/>
      <c r="J47" s="145"/>
      <c r="K47" s="145"/>
      <c r="L47" s="95"/>
      <c r="M47" s="9"/>
    </row>
    <row r="48" spans="1:13" s="4" customFormat="1" x14ac:dyDescent="0.25">
      <c r="A48" s="99" t="s">
        <v>2</v>
      </c>
      <c r="B48" s="145" t="s">
        <v>34</v>
      </c>
      <c r="C48" s="145"/>
      <c r="D48" s="145"/>
      <c r="E48" s="145"/>
      <c r="F48" s="145"/>
      <c r="G48" s="145"/>
      <c r="H48" s="145"/>
      <c r="I48" s="145"/>
      <c r="J48" s="145"/>
      <c r="K48" s="145"/>
      <c r="L48" s="95"/>
      <c r="M48" s="9"/>
    </row>
    <row r="49" spans="1:17" s="4" customFormat="1" ht="14.25" customHeight="1" x14ac:dyDescent="0.25">
      <c r="A49" s="99" t="s">
        <v>3</v>
      </c>
      <c r="B49" s="145" t="s">
        <v>41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95"/>
      <c r="M49" s="9"/>
      <c r="N49" s="3"/>
      <c r="O49" s="3"/>
      <c r="P49" s="3"/>
      <c r="Q49" s="3"/>
    </row>
    <row r="50" spans="1:17" s="4" customFormat="1" ht="15" customHeight="1" thickBot="1" x14ac:dyDescent="0.3">
      <c r="A50" s="99" t="s">
        <v>4</v>
      </c>
      <c r="B50" s="145" t="s">
        <v>71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06">
        <f>Subawards!B16</f>
        <v>0</v>
      </c>
      <c r="M50" s="9"/>
      <c r="Q50" s="3"/>
    </row>
    <row r="51" spans="1:17" s="4" customFormat="1" ht="14.4" thickBot="1" x14ac:dyDescent="0.3">
      <c r="A51" s="99" t="s">
        <v>5</v>
      </c>
      <c r="B51" s="145" t="s">
        <v>42</v>
      </c>
      <c r="C51" s="145"/>
      <c r="D51" s="145"/>
      <c r="E51" s="145"/>
      <c r="F51" s="145"/>
      <c r="G51" s="145"/>
      <c r="H51" s="145"/>
      <c r="I51" s="145"/>
      <c r="J51" s="145"/>
      <c r="K51" s="145"/>
      <c r="L51" s="95"/>
      <c r="M51" s="9"/>
      <c r="N51" s="182" t="s">
        <v>47</v>
      </c>
      <c r="O51" s="183"/>
      <c r="P51" s="184"/>
      <c r="Q51" s="3"/>
    </row>
    <row r="52" spans="1:17" s="4" customFormat="1" ht="14.25" customHeight="1" x14ac:dyDescent="0.25">
      <c r="A52" s="99" t="s">
        <v>6</v>
      </c>
      <c r="B52" s="145" t="s">
        <v>43</v>
      </c>
      <c r="C52" s="145"/>
      <c r="D52" s="145"/>
      <c r="E52" s="145"/>
      <c r="F52" s="145"/>
      <c r="G52" s="145"/>
      <c r="H52" s="145"/>
      <c r="I52" s="145"/>
      <c r="J52" s="145"/>
      <c r="K52" s="145"/>
      <c r="L52" s="95"/>
      <c r="M52" s="9"/>
      <c r="N52" s="191" t="s">
        <v>48</v>
      </c>
      <c r="O52" s="192"/>
      <c r="P52" s="140">
        <f>L57</f>
        <v>0</v>
      </c>
      <c r="Q52" s="3"/>
    </row>
    <row r="53" spans="1:17" s="4" customFormat="1" ht="14.25" customHeight="1" x14ac:dyDescent="0.25">
      <c r="A53" s="99" t="s">
        <v>7</v>
      </c>
      <c r="B53" s="148" t="s">
        <v>79</v>
      </c>
      <c r="C53" s="149"/>
      <c r="D53" s="149"/>
      <c r="E53" s="149"/>
      <c r="F53" s="149"/>
      <c r="G53" s="149"/>
      <c r="H53" s="149"/>
      <c r="I53" s="149"/>
      <c r="J53" s="149"/>
      <c r="K53" s="149"/>
      <c r="L53" s="95"/>
      <c r="M53" s="9"/>
      <c r="N53" s="200" t="s">
        <v>49</v>
      </c>
      <c r="O53" s="201"/>
      <c r="P53" s="120"/>
      <c r="Q53" s="3"/>
    </row>
    <row r="54" spans="1:17" s="4" customFormat="1" ht="14.25" customHeight="1" x14ac:dyDescent="0.25">
      <c r="A54" s="99" t="s">
        <v>35</v>
      </c>
      <c r="B54" s="148" t="s">
        <v>79</v>
      </c>
      <c r="C54" s="148"/>
      <c r="D54" s="148"/>
      <c r="E54" s="148"/>
      <c r="F54" s="148"/>
      <c r="G54" s="148"/>
      <c r="H54" s="148"/>
      <c r="I54" s="148"/>
      <c r="J54" s="148"/>
      <c r="K54" s="148"/>
      <c r="L54" s="95"/>
      <c r="M54" s="9"/>
      <c r="N54" s="185" t="s">
        <v>50</v>
      </c>
      <c r="O54" s="186"/>
      <c r="P54" s="106">
        <f>L32</f>
        <v>0</v>
      </c>
      <c r="Q54" s="3"/>
    </row>
    <row r="55" spans="1:17" s="4" customFormat="1" ht="15" customHeight="1" x14ac:dyDescent="0.25">
      <c r="A55" s="100" t="s">
        <v>36</v>
      </c>
      <c r="B55" s="148" t="s">
        <v>79</v>
      </c>
      <c r="C55" s="148"/>
      <c r="D55" s="148"/>
      <c r="E55" s="148"/>
      <c r="F55" s="148"/>
      <c r="G55" s="148"/>
      <c r="H55" s="148"/>
      <c r="I55" s="148"/>
      <c r="J55" s="148"/>
      <c r="K55" s="148"/>
      <c r="L55" s="95"/>
      <c r="M55" s="9"/>
      <c r="N55" s="185" t="s">
        <v>51</v>
      </c>
      <c r="O55" s="186"/>
      <c r="P55" s="106">
        <f>L40</f>
        <v>0</v>
      </c>
      <c r="Q55" s="3"/>
    </row>
    <row r="56" spans="1:17" s="4" customFormat="1" ht="15" customHeight="1" thickBot="1" x14ac:dyDescent="0.3">
      <c r="A56" s="146" t="s">
        <v>44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74">
        <f>SUM(L46:L55)</f>
        <v>0</v>
      </c>
      <c r="M56" s="9"/>
      <c r="N56" s="185" t="s">
        <v>52</v>
      </c>
      <c r="O56" s="186"/>
      <c r="P56" s="106">
        <f>Subawards!B16</f>
        <v>0</v>
      </c>
      <c r="Q56" s="3"/>
    </row>
    <row r="57" spans="1:17" s="4" customFormat="1" ht="15.75" customHeight="1" thickBot="1" x14ac:dyDescent="0.3">
      <c r="A57" s="193" t="s">
        <v>45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74">
        <f>L25+L32+L40+L44+L56</f>
        <v>0</v>
      </c>
      <c r="M57" s="9"/>
      <c r="N57" s="189" t="s">
        <v>53</v>
      </c>
      <c r="O57" s="190"/>
      <c r="P57" s="120"/>
      <c r="Q57" s="3"/>
    </row>
    <row r="58" spans="1:17" s="4" customFormat="1" ht="15" customHeight="1" thickBot="1" x14ac:dyDescent="0.3">
      <c r="A58" s="196" t="s">
        <v>56</v>
      </c>
      <c r="B58" s="197"/>
      <c r="C58" s="197"/>
      <c r="D58" s="197"/>
      <c r="E58" s="197"/>
      <c r="F58" s="198" t="s">
        <v>46</v>
      </c>
      <c r="G58" s="198"/>
      <c r="H58" s="198"/>
      <c r="I58" s="198"/>
      <c r="J58" s="198"/>
      <c r="K58" s="199"/>
      <c r="L58" s="75">
        <f>P59*0.53</f>
        <v>0</v>
      </c>
      <c r="M58" s="9"/>
      <c r="N58" s="185" t="s">
        <v>64</v>
      </c>
      <c r="O58" s="186"/>
      <c r="P58" s="106">
        <f>Subawards!B17</f>
        <v>0</v>
      </c>
      <c r="Q58" s="3"/>
    </row>
    <row r="59" spans="1:17" s="4" customFormat="1" ht="14.4" thickBot="1" x14ac:dyDescent="0.3">
      <c r="A59" s="193" t="s">
        <v>55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5"/>
      <c r="L59" s="74">
        <f>L57+L58</f>
        <v>0</v>
      </c>
      <c r="M59" s="9"/>
      <c r="N59" s="187" t="s">
        <v>54</v>
      </c>
      <c r="O59" s="188"/>
      <c r="P59" s="76">
        <f>P52-P54-P55-P56+P58</f>
        <v>0</v>
      </c>
      <c r="Q59" s="41"/>
    </row>
    <row r="60" spans="1:17" s="4" customFormat="1" x14ac:dyDescent="0.25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0"/>
      <c r="B721" s="10"/>
      <c r="C721" s="10"/>
      <c r="D721" s="10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0"/>
      <c r="B722" s="10"/>
      <c r="C722" s="10"/>
      <c r="D722" s="10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0"/>
      <c r="B723" s="10"/>
      <c r="C723" s="10"/>
      <c r="D723" s="10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0"/>
      <c r="B724" s="10"/>
      <c r="C724" s="10"/>
      <c r="D724" s="10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0"/>
      <c r="B725" s="10"/>
      <c r="C725" s="10"/>
      <c r="D725" s="10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0"/>
      <c r="B726" s="10"/>
      <c r="C726" s="10"/>
      <c r="D726" s="10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umIVXhEu9cY0gaiedg+9MCFoqFC0S/hXi81WElli/4mgJ6wjBbhxgDemw7X92hzIAxi6rJhMpOLm970Zf3AgSQ==" saltValue="ECJpsqq9p3UYxifP0LxsnA==" spinCount="100000" sheet="1" objects="1" scenarios="1"/>
  <mergeCells count="68">
    <mergeCell ref="A59:K59"/>
    <mergeCell ref="A58:E58"/>
    <mergeCell ref="F58:K58"/>
    <mergeCell ref="N53:O53"/>
    <mergeCell ref="N54:O54"/>
    <mergeCell ref="N55:O55"/>
    <mergeCell ref="N58:O58"/>
    <mergeCell ref="A56:K56"/>
    <mergeCell ref="B55:K55"/>
    <mergeCell ref="A57:K57"/>
    <mergeCell ref="N51:P51"/>
    <mergeCell ref="N56:O56"/>
    <mergeCell ref="N59:O59"/>
    <mergeCell ref="N57:O57"/>
    <mergeCell ref="N52:O52"/>
    <mergeCell ref="A1:L1"/>
    <mergeCell ref="A2:L2"/>
    <mergeCell ref="B6:E6"/>
    <mergeCell ref="B7:E7"/>
    <mergeCell ref="A5:E5"/>
    <mergeCell ref="A3:L3"/>
    <mergeCell ref="B8:E8"/>
    <mergeCell ref="E23:F23"/>
    <mergeCell ref="A15:L15"/>
    <mergeCell ref="A14:K14"/>
    <mergeCell ref="A24:K24"/>
    <mergeCell ref="E16:F16"/>
    <mergeCell ref="B9:E9"/>
    <mergeCell ref="B10:E10"/>
    <mergeCell ref="B11:E11"/>
    <mergeCell ref="B12:E12"/>
    <mergeCell ref="B13:E13"/>
    <mergeCell ref="A25:K25"/>
    <mergeCell ref="E17:F17"/>
    <mergeCell ref="E18:F18"/>
    <mergeCell ref="E19:F19"/>
    <mergeCell ref="E20:F20"/>
    <mergeCell ref="E21:F21"/>
    <mergeCell ref="E22:F22"/>
    <mergeCell ref="A26:L26"/>
    <mergeCell ref="B27:K27"/>
    <mergeCell ref="B28:K28"/>
    <mergeCell ref="B29:K29"/>
    <mergeCell ref="B30:K30"/>
    <mergeCell ref="B31:K31"/>
    <mergeCell ref="A32:K32"/>
    <mergeCell ref="A41:L41"/>
    <mergeCell ref="B42:K42"/>
    <mergeCell ref="B43:K43"/>
    <mergeCell ref="A33:L33"/>
    <mergeCell ref="B34:K34"/>
    <mergeCell ref="B35:K35"/>
    <mergeCell ref="B36:K36"/>
    <mergeCell ref="B37:K37"/>
    <mergeCell ref="B38:K38"/>
    <mergeCell ref="A40:K40"/>
    <mergeCell ref="E39:K39"/>
    <mergeCell ref="B49:K49"/>
    <mergeCell ref="B50:K50"/>
    <mergeCell ref="B53:K53"/>
    <mergeCell ref="B54:K54"/>
    <mergeCell ref="B51:K51"/>
    <mergeCell ref="B52:K52"/>
    <mergeCell ref="A45:L45"/>
    <mergeCell ref="B46:K46"/>
    <mergeCell ref="B47:K47"/>
    <mergeCell ref="A44:K44"/>
    <mergeCell ref="B48:K4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42:A43 A46:A52 A53:A55 A34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1.88671875" style="3" bestFit="1" customWidth="1"/>
    <col min="17" max="34" width="9.109375" style="3"/>
    <col min="35" max="16384" width="9.109375" style="4"/>
  </cols>
  <sheetData>
    <row r="1" spans="1:34" x14ac:dyDescent="0.25">
      <c r="A1" s="174" t="s">
        <v>13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4" x14ac:dyDescent="0.25">
      <c r="A2" s="174" t="s">
        <v>57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34" ht="14.4" thickBot="1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4" x14ac:dyDescent="0.25">
      <c r="A4" s="39" t="s">
        <v>12</v>
      </c>
      <c r="B4" s="40"/>
      <c r="C4" s="40"/>
      <c r="D4" s="40"/>
      <c r="E4" s="40"/>
      <c r="F4" s="45"/>
      <c r="G4" s="45"/>
      <c r="H4" s="45"/>
      <c r="I4" s="45"/>
      <c r="J4" s="45"/>
      <c r="K4" s="45"/>
      <c r="L4" s="46"/>
    </row>
    <row r="5" spans="1:34" s="5" customFormat="1" ht="24.75" customHeight="1" thickBot="1" x14ac:dyDescent="0.35">
      <c r="A5" s="178" t="s">
        <v>8</v>
      </c>
      <c r="B5" s="179"/>
      <c r="C5" s="179"/>
      <c r="D5" s="179"/>
      <c r="E5" s="180"/>
      <c r="F5" s="43" t="s">
        <v>9</v>
      </c>
      <c r="G5" s="43" t="s">
        <v>77</v>
      </c>
      <c r="H5" s="43" t="s">
        <v>10</v>
      </c>
      <c r="I5" s="43" t="s">
        <v>39</v>
      </c>
      <c r="J5" s="43" t="s">
        <v>40</v>
      </c>
      <c r="K5" s="43" t="s">
        <v>11</v>
      </c>
      <c r="L5" s="44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3" t="s">
        <v>0</v>
      </c>
      <c r="B6" s="205">
        <f>'Year 1'!B6:E6</f>
        <v>0</v>
      </c>
      <c r="C6" s="206"/>
      <c r="D6" s="206"/>
      <c r="E6" s="207"/>
      <c r="F6" s="51">
        <f>'Year 1'!F6</f>
        <v>0</v>
      </c>
      <c r="G6" s="52"/>
      <c r="H6" s="53">
        <f>(G6*0.02)+G6</f>
        <v>0</v>
      </c>
      <c r="I6" s="54"/>
      <c r="J6" s="59"/>
      <c r="K6" s="27">
        <f>'Year 1'!K6</f>
        <v>0</v>
      </c>
      <c r="L6" s="28">
        <f>'Year 1'!L6</f>
        <v>0</v>
      </c>
      <c r="M6" s="9"/>
    </row>
    <row r="7" spans="1:34" x14ac:dyDescent="0.25">
      <c r="A7" s="14" t="s">
        <v>1</v>
      </c>
      <c r="B7" s="208">
        <f>'Year 1'!B7:E7</f>
        <v>0</v>
      </c>
      <c r="C7" s="209"/>
      <c r="D7" s="209"/>
      <c r="E7" s="210"/>
      <c r="F7" s="51">
        <f>'Year 1'!F7</f>
        <v>0</v>
      </c>
      <c r="G7" s="55"/>
      <c r="H7" s="53">
        <f t="shared" ref="H7:H13" si="0">(G7*0.02)+G7</f>
        <v>0</v>
      </c>
      <c r="I7" s="56"/>
      <c r="J7" s="59">
        <f t="shared" ref="J7:J13" si="1">(12*I7)</f>
        <v>0</v>
      </c>
      <c r="K7" s="27">
        <f>'Year 1'!K7</f>
        <v>0</v>
      </c>
      <c r="L7" s="28">
        <f>'Year 1'!L7</f>
        <v>0</v>
      </c>
      <c r="M7" s="9"/>
    </row>
    <row r="8" spans="1:34" x14ac:dyDescent="0.25">
      <c r="A8" s="14" t="s">
        <v>2</v>
      </c>
      <c r="B8" s="208">
        <f>'Year 1'!B8:E8</f>
        <v>0</v>
      </c>
      <c r="C8" s="209"/>
      <c r="D8" s="209"/>
      <c r="E8" s="210"/>
      <c r="F8" s="51">
        <f>'Year 1'!F8</f>
        <v>0</v>
      </c>
      <c r="G8" s="55"/>
      <c r="H8" s="53">
        <f t="shared" si="0"/>
        <v>0</v>
      </c>
      <c r="I8" s="56"/>
      <c r="J8" s="59">
        <f t="shared" si="1"/>
        <v>0</v>
      </c>
      <c r="K8" s="27">
        <f>'Year 1'!K8</f>
        <v>0</v>
      </c>
      <c r="L8" s="28">
        <f>'Year 1'!L8</f>
        <v>0</v>
      </c>
      <c r="M8" s="9"/>
    </row>
    <row r="9" spans="1:34" x14ac:dyDescent="0.25">
      <c r="A9" s="14" t="s">
        <v>3</v>
      </c>
      <c r="B9" s="208">
        <f>'Year 1'!B9:E9</f>
        <v>0</v>
      </c>
      <c r="C9" s="209"/>
      <c r="D9" s="209"/>
      <c r="E9" s="210"/>
      <c r="F9" s="51">
        <f>'Year 1'!F9</f>
        <v>0</v>
      </c>
      <c r="G9" s="55"/>
      <c r="H9" s="53">
        <f t="shared" si="0"/>
        <v>0</v>
      </c>
      <c r="I9" s="56"/>
      <c r="J9" s="59">
        <f t="shared" si="1"/>
        <v>0</v>
      </c>
      <c r="K9" s="27">
        <f>'Year 1'!K9</f>
        <v>0</v>
      </c>
      <c r="L9" s="28">
        <f>'Year 1'!L9</f>
        <v>0</v>
      </c>
      <c r="M9" s="9"/>
    </row>
    <row r="10" spans="1:34" x14ac:dyDescent="0.25">
      <c r="A10" s="14" t="s">
        <v>4</v>
      </c>
      <c r="B10" s="208">
        <f>'Year 1'!B10:E10</f>
        <v>0</v>
      </c>
      <c r="C10" s="209"/>
      <c r="D10" s="209"/>
      <c r="E10" s="210"/>
      <c r="F10" s="51">
        <f>'Year 1'!F10</f>
        <v>0</v>
      </c>
      <c r="G10" s="55"/>
      <c r="H10" s="53">
        <f t="shared" si="0"/>
        <v>0</v>
      </c>
      <c r="I10" s="56"/>
      <c r="J10" s="59">
        <f t="shared" si="1"/>
        <v>0</v>
      </c>
      <c r="K10" s="27">
        <f>'Year 1'!K10</f>
        <v>0</v>
      </c>
      <c r="L10" s="28">
        <f>'Year 1'!L10</f>
        <v>0</v>
      </c>
      <c r="M10" s="9"/>
    </row>
    <row r="11" spans="1:34" x14ac:dyDescent="0.25">
      <c r="A11" s="14" t="s">
        <v>5</v>
      </c>
      <c r="B11" s="208">
        <f>'Year 1'!B11:E11</f>
        <v>0</v>
      </c>
      <c r="C11" s="209"/>
      <c r="D11" s="209"/>
      <c r="E11" s="210"/>
      <c r="F11" s="51">
        <f>'Year 1'!F11</f>
        <v>0</v>
      </c>
      <c r="G11" s="55"/>
      <c r="H11" s="53">
        <f t="shared" si="0"/>
        <v>0</v>
      </c>
      <c r="I11" s="56"/>
      <c r="J11" s="59">
        <f t="shared" si="1"/>
        <v>0</v>
      </c>
      <c r="K11" s="27">
        <f>'Year 1'!K11</f>
        <v>0</v>
      </c>
      <c r="L11" s="28">
        <f>'Year 1'!L11</f>
        <v>0</v>
      </c>
      <c r="M11" s="9"/>
    </row>
    <row r="12" spans="1:34" x14ac:dyDescent="0.25">
      <c r="A12" s="14" t="s">
        <v>6</v>
      </c>
      <c r="B12" s="208">
        <f>'Year 1'!B12:E12</f>
        <v>0</v>
      </c>
      <c r="C12" s="209"/>
      <c r="D12" s="209"/>
      <c r="E12" s="210"/>
      <c r="F12" s="51">
        <f>'Year 1'!F12</f>
        <v>0</v>
      </c>
      <c r="G12" s="55"/>
      <c r="H12" s="53">
        <f t="shared" si="0"/>
        <v>0</v>
      </c>
      <c r="I12" s="56"/>
      <c r="J12" s="59">
        <f t="shared" si="1"/>
        <v>0</v>
      </c>
      <c r="K12" s="27">
        <f>'Year 1'!K12</f>
        <v>0</v>
      </c>
      <c r="L12" s="28">
        <f>'Year 1'!L12</f>
        <v>0</v>
      </c>
      <c r="M12" s="9"/>
    </row>
    <row r="13" spans="1:34" x14ac:dyDescent="0.25">
      <c r="A13" s="15" t="s">
        <v>7</v>
      </c>
      <c r="B13" s="202">
        <f>'Year 1'!B13:E13</f>
        <v>0</v>
      </c>
      <c r="C13" s="203"/>
      <c r="D13" s="203"/>
      <c r="E13" s="204"/>
      <c r="F13" s="51">
        <f>'Year 1'!F13</f>
        <v>0</v>
      </c>
      <c r="G13" s="57"/>
      <c r="H13" s="53">
        <f t="shared" si="0"/>
        <v>0</v>
      </c>
      <c r="I13" s="58"/>
      <c r="J13" s="59">
        <f t="shared" si="1"/>
        <v>0</v>
      </c>
      <c r="K13" s="27">
        <f>'Year 1'!K13</f>
        <v>0</v>
      </c>
      <c r="L13" s="28">
        <f>'Year 1'!L13</f>
        <v>0</v>
      </c>
      <c r="M13" s="9"/>
    </row>
    <row r="14" spans="1:34" ht="15.75" customHeight="1" thickBot="1" x14ac:dyDescent="0.3">
      <c r="A14" s="164" t="s">
        <v>17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6"/>
      <c r="L14" s="33">
        <f>SUM(K6:K13)+SUM(L6:L13)</f>
        <v>0</v>
      </c>
      <c r="M14" s="9"/>
    </row>
    <row r="15" spans="1:34" x14ac:dyDescent="0.25">
      <c r="A15" s="141" t="s">
        <v>80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3"/>
      <c r="M15" s="9"/>
    </row>
    <row r="16" spans="1:34" x14ac:dyDescent="0.25">
      <c r="A16" s="16" t="s">
        <v>0</v>
      </c>
      <c r="B16" s="17" t="s">
        <v>15</v>
      </c>
      <c r="C16" s="18">
        <f>'Year 1'!C16</f>
        <v>0</v>
      </c>
      <c r="D16" s="19" t="s">
        <v>16</v>
      </c>
      <c r="E16" s="170" t="s">
        <v>20</v>
      </c>
      <c r="F16" s="170"/>
      <c r="G16" s="60"/>
      <c r="H16" s="60">
        <f t="shared" ref="H16:H23" si="2">(G16*0.02)+G16</f>
        <v>0</v>
      </c>
      <c r="I16" s="61"/>
      <c r="J16" s="62">
        <f t="shared" ref="J16:J23" si="3">(12*I16)</f>
        <v>0</v>
      </c>
      <c r="K16" s="27">
        <f>'Year 1'!K16</f>
        <v>0</v>
      </c>
      <c r="L16" s="28">
        <f>'Year 1'!L16</f>
        <v>0</v>
      </c>
      <c r="M16" s="9"/>
    </row>
    <row r="17" spans="1:13" s="4" customFormat="1" x14ac:dyDescent="0.25">
      <c r="A17" s="20" t="s">
        <v>1</v>
      </c>
      <c r="B17" s="47" t="s">
        <v>15</v>
      </c>
      <c r="C17" s="18">
        <f>'Year 1'!C17</f>
        <v>0</v>
      </c>
      <c r="D17" s="48" t="s">
        <v>16</v>
      </c>
      <c r="E17" s="158" t="s">
        <v>21</v>
      </c>
      <c r="F17" s="158"/>
      <c r="G17" s="63"/>
      <c r="H17" s="63">
        <f t="shared" si="2"/>
        <v>0</v>
      </c>
      <c r="I17" s="56"/>
      <c r="J17" s="64">
        <f t="shared" si="3"/>
        <v>0</v>
      </c>
      <c r="K17" s="27">
        <f>'Year 1'!K17</f>
        <v>0</v>
      </c>
      <c r="L17" s="28">
        <f>'Year 1'!L17</f>
        <v>0</v>
      </c>
      <c r="M17" s="9"/>
    </row>
    <row r="18" spans="1:13" s="4" customFormat="1" x14ac:dyDescent="0.25">
      <c r="A18" s="20" t="s">
        <v>2</v>
      </c>
      <c r="B18" s="47" t="s">
        <v>15</v>
      </c>
      <c r="C18" s="18">
        <f>'Year 1'!C18</f>
        <v>0</v>
      </c>
      <c r="D18" s="48" t="s">
        <v>16</v>
      </c>
      <c r="E18" s="158" t="s">
        <v>22</v>
      </c>
      <c r="F18" s="158"/>
      <c r="G18" s="63"/>
      <c r="H18" s="63">
        <f t="shared" si="2"/>
        <v>0</v>
      </c>
      <c r="I18" s="56"/>
      <c r="J18" s="64">
        <f t="shared" si="3"/>
        <v>0</v>
      </c>
      <c r="K18" s="27">
        <f>'Year 1'!K18</f>
        <v>0</v>
      </c>
      <c r="L18" s="28">
        <f>'Year 1'!L18</f>
        <v>0</v>
      </c>
      <c r="M18" s="9"/>
    </row>
    <row r="19" spans="1:13" s="4" customFormat="1" x14ac:dyDescent="0.25">
      <c r="A19" s="20" t="s">
        <v>3</v>
      </c>
      <c r="B19" s="47" t="s">
        <v>15</v>
      </c>
      <c r="C19" s="18">
        <f>'Year 1'!C19</f>
        <v>0</v>
      </c>
      <c r="D19" s="48" t="s">
        <v>16</v>
      </c>
      <c r="E19" s="158" t="s">
        <v>23</v>
      </c>
      <c r="F19" s="158"/>
      <c r="G19" s="63"/>
      <c r="H19" s="63">
        <f t="shared" si="2"/>
        <v>0</v>
      </c>
      <c r="I19" s="56"/>
      <c r="J19" s="64">
        <f t="shared" si="3"/>
        <v>0</v>
      </c>
      <c r="K19" s="27">
        <f>'Year 1'!K19</f>
        <v>0</v>
      </c>
      <c r="L19" s="28">
        <f>'Year 1'!L19</f>
        <v>0</v>
      </c>
      <c r="M19" s="9"/>
    </row>
    <row r="20" spans="1:13" s="4" customFormat="1" x14ac:dyDescent="0.25">
      <c r="A20" s="20" t="s">
        <v>4</v>
      </c>
      <c r="B20" s="47" t="s">
        <v>15</v>
      </c>
      <c r="C20" s="18">
        <f>'Year 1'!C20</f>
        <v>0</v>
      </c>
      <c r="D20" s="48" t="s">
        <v>16</v>
      </c>
      <c r="E20" s="158" t="s">
        <v>23</v>
      </c>
      <c r="F20" s="158"/>
      <c r="G20" s="63"/>
      <c r="H20" s="63">
        <f t="shared" si="2"/>
        <v>0</v>
      </c>
      <c r="I20" s="56"/>
      <c r="J20" s="64">
        <f t="shared" si="3"/>
        <v>0</v>
      </c>
      <c r="K20" s="27">
        <f>'Year 1'!K20</f>
        <v>0</v>
      </c>
      <c r="L20" s="28">
        <f>'Year 1'!L20</f>
        <v>0</v>
      </c>
      <c r="M20" s="9"/>
    </row>
    <row r="21" spans="1:13" s="4" customFormat="1" x14ac:dyDescent="0.25">
      <c r="A21" s="20" t="s">
        <v>5</v>
      </c>
      <c r="B21" s="47" t="s">
        <v>15</v>
      </c>
      <c r="C21" s="18">
        <f>'Year 1'!C21</f>
        <v>0</v>
      </c>
      <c r="D21" s="48" t="s">
        <v>16</v>
      </c>
      <c r="E21" s="158" t="s">
        <v>23</v>
      </c>
      <c r="F21" s="158"/>
      <c r="G21" s="63"/>
      <c r="H21" s="63">
        <f t="shared" si="2"/>
        <v>0</v>
      </c>
      <c r="I21" s="56"/>
      <c r="J21" s="64">
        <f t="shared" si="3"/>
        <v>0</v>
      </c>
      <c r="K21" s="27">
        <f>'Year 1'!K21</f>
        <v>0</v>
      </c>
      <c r="L21" s="28">
        <f>'Year 1'!L21</f>
        <v>0</v>
      </c>
      <c r="M21" s="9"/>
    </row>
    <row r="22" spans="1:13" s="4" customFormat="1" x14ac:dyDescent="0.25">
      <c r="A22" s="20" t="s">
        <v>6</v>
      </c>
      <c r="B22" s="47" t="s">
        <v>15</v>
      </c>
      <c r="C22" s="18">
        <f>'Year 1'!C22</f>
        <v>0</v>
      </c>
      <c r="D22" s="48" t="s">
        <v>16</v>
      </c>
      <c r="E22" s="158" t="s">
        <v>23</v>
      </c>
      <c r="F22" s="158"/>
      <c r="G22" s="63"/>
      <c r="H22" s="63">
        <f t="shared" si="2"/>
        <v>0</v>
      </c>
      <c r="I22" s="56"/>
      <c r="J22" s="64">
        <f t="shared" si="3"/>
        <v>0</v>
      </c>
      <c r="K22" s="27">
        <f>'Year 1'!K22</f>
        <v>0</v>
      </c>
      <c r="L22" s="28">
        <f>'Year 1'!L22</f>
        <v>0</v>
      </c>
      <c r="M22" s="9"/>
    </row>
    <row r="23" spans="1:13" s="4" customFormat="1" x14ac:dyDescent="0.25">
      <c r="A23" s="23" t="s">
        <v>7</v>
      </c>
      <c r="B23" s="49" t="s">
        <v>15</v>
      </c>
      <c r="C23" s="18">
        <f>'Year 1'!C23</f>
        <v>0</v>
      </c>
      <c r="D23" s="50" t="s">
        <v>16</v>
      </c>
      <c r="E23" s="163" t="s">
        <v>24</v>
      </c>
      <c r="F23" s="163"/>
      <c r="G23" s="65"/>
      <c r="H23" s="65">
        <f t="shared" si="2"/>
        <v>0</v>
      </c>
      <c r="I23" s="58"/>
      <c r="J23" s="66">
        <f t="shared" si="3"/>
        <v>0</v>
      </c>
      <c r="K23" s="27">
        <f>'Year 1'!K23</f>
        <v>0</v>
      </c>
      <c r="L23" s="28">
        <f>'Year 1'!L23</f>
        <v>0</v>
      </c>
      <c r="M23" s="9"/>
    </row>
    <row r="24" spans="1:13" s="4" customFormat="1" x14ac:dyDescent="0.25">
      <c r="A24" s="167" t="s">
        <v>19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32">
        <f>SUM(K16:K23)+SUM(L16:L23)</f>
        <v>0</v>
      </c>
      <c r="M24" s="9"/>
    </row>
    <row r="25" spans="1:13" s="4" customFormat="1" ht="14.4" thickBot="1" x14ac:dyDescent="0.3">
      <c r="A25" s="155" t="s">
        <v>25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  <c r="L25" s="33">
        <f>L14+L24</f>
        <v>0</v>
      </c>
      <c r="M25" s="9"/>
    </row>
    <row r="26" spans="1:13" s="4" customFormat="1" ht="14.4" x14ac:dyDescent="0.3">
      <c r="A26" s="141" t="s">
        <v>81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9"/>
    </row>
    <row r="27" spans="1:13" s="4" customFormat="1" x14ac:dyDescent="0.25">
      <c r="A27" s="30" t="s">
        <v>0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34">
        <f>'Year 1'!L27</f>
        <v>0</v>
      </c>
      <c r="M27" s="9"/>
    </row>
    <row r="28" spans="1:13" s="4" customFormat="1" x14ac:dyDescent="0.25">
      <c r="A28" s="20" t="s">
        <v>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34">
        <f>'Year 1'!L28</f>
        <v>0</v>
      </c>
      <c r="M28" s="9"/>
    </row>
    <row r="29" spans="1:13" s="4" customFormat="1" x14ac:dyDescent="0.25">
      <c r="A29" s="20" t="s">
        <v>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34">
        <f>'Year 1'!L29</f>
        <v>0</v>
      </c>
      <c r="M29" s="9"/>
    </row>
    <row r="30" spans="1:13" s="4" customFormat="1" x14ac:dyDescent="0.25">
      <c r="A30" s="20" t="s">
        <v>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34">
        <f>'Year 1'!L30</f>
        <v>0</v>
      </c>
      <c r="M30" s="9"/>
    </row>
    <row r="31" spans="1:13" s="4" customFormat="1" x14ac:dyDescent="0.25">
      <c r="A31" s="31" t="s">
        <v>4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34">
        <f>'Year 1'!L31</f>
        <v>0</v>
      </c>
      <c r="M31" s="9"/>
    </row>
    <row r="32" spans="1:13" s="4" customFormat="1" ht="14.4" thickBot="1" x14ac:dyDescent="0.3">
      <c r="A32" s="146" t="s">
        <v>26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33">
        <f>SUM(L27:L31)</f>
        <v>0</v>
      </c>
      <c r="M32" s="9"/>
    </row>
    <row r="33" spans="1:13" s="4" customFormat="1" x14ac:dyDescent="0.25">
      <c r="A33" s="141" t="s">
        <v>37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3"/>
      <c r="M33" s="9"/>
    </row>
    <row r="34" spans="1:13" s="4" customFormat="1" x14ac:dyDescent="0.25">
      <c r="A34" s="30" t="s">
        <v>0</v>
      </c>
      <c r="B34" s="144" t="s">
        <v>58</v>
      </c>
      <c r="C34" s="144"/>
      <c r="D34" s="144"/>
      <c r="E34" s="144"/>
      <c r="F34" s="144"/>
      <c r="G34" s="144"/>
      <c r="H34" s="144"/>
      <c r="I34" s="144"/>
      <c r="J34" s="144"/>
      <c r="K34" s="144"/>
      <c r="L34" s="34">
        <f>'Year 1'!L34</f>
        <v>0</v>
      </c>
      <c r="M34" s="9"/>
    </row>
    <row r="35" spans="1:13" s="4" customFormat="1" x14ac:dyDescent="0.25">
      <c r="A35" s="20" t="s">
        <v>1</v>
      </c>
      <c r="B35" s="145" t="s">
        <v>59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34">
        <f>'Year 1'!L35</f>
        <v>0</v>
      </c>
      <c r="M35" s="9"/>
    </row>
    <row r="36" spans="1:13" s="4" customFormat="1" x14ac:dyDescent="0.25">
      <c r="A36" s="20" t="s">
        <v>2</v>
      </c>
      <c r="B36" s="145" t="s">
        <v>60</v>
      </c>
      <c r="C36" s="145"/>
      <c r="D36" s="145"/>
      <c r="E36" s="145"/>
      <c r="F36" s="145"/>
      <c r="G36" s="145"/>
      <c r="H36" s="145"/>
      <c r="I36" s="145"/>
      <c r="J36" s="145"/>
      <c r="K36" s="145"/>
      <c r="L36" s="34">
        <f>'Year 1'!L36</f>
        <v>0</v>
      </c>
      <c r="M36" s="9"/>
    </row>
    <row r="37" spans="1:13" s="4" customFormat="1" x14ac:dyDescent="0.25">
      <c r="A37" s="20" t="s">
        <v>3</v>
      </c>
      <c r="B37" s="145" t="s">
        <v>61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34">
        <f>'Year 1'!L37</f>
        <v>0</v>
      </c>
      <c r="M37" s="9"/>
    </row>
    <row r="38" spans="1:13" s="4" customFormat="1" x14ac:dyDescent="0.25">
      <c r="A38" s="31" t="s">
        <v>4</v>
      </c>
      <c r="B38" s="151" t="s">
        <v>62</v>
      </c>
      <c r="C38" s="151"/>
      <c r="D38" s="151"/>
      <c r="E38" s="151"/>
      <c r="F38" s="151"/>
      <c r="G38" s="151"/>
      <c r="H38" s="151"/>
      <c r="I38" s="151"/>
      <c r="J38" s="151"/>
      <c r="K38" s="151"/>
      <c r="L38" s="34">
        <f>'Year 1'!L38</f>
        <v>0</v>
      </c>
      <c r="M38" s="9"/>
    </row>
    <row r="39" spans="1:13" s="4" customFormat="1" x14ac:dyDescent="0.25">
      <c r="A39" s="35"/>
      <c r="B39" s="49" t="s">
        <v>15</v>
      </c>
      <c r="C39" s="37">
        <f>'Year 1'!C39</f>
        <v>0</v>
      </c>
      <c r="D39" s="37" t="s">
        <v>16</v>
      </c>
      <c r="E39" s="152" t="s">
        <v>38</v>
      </c>
      <c r="F39" s="152"/>
      <c r="G39" s="152"/>
      <c r="H39" s="152"/>
      <c r="I39" s="152"/>
      <c r="J39" s="152"/>
      <c r="K39" s="153"/>
      <c r="L39" s="36"/>
      <c r="M39" s="9"/>
    </row>
    <row r="40" spans="1:13" s="4" customFormat="1" ht="14.4" thickBot="1" x14ac:dyDescent="0.3">
      <c r="A40" s="146" t="s">
        <v>78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33">
        <f>SUM(L34:L38)</f>
        <v>0</v>
      </c>
      <c r="M40" s="9"/>
    </row>
    <row r="41" spans="1:13" s="4" customFormat="1" x14ac:dyDescent="0.25">
      <c r="A41" s="141" t="s">
        <v>27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3"/>
      <c r="M41" s="9"/>
    </row>
    <row r="42" spans="1:13" s="4" customFormat="1" x14ac:dyDescent="0.25">
      <c r="A42" s="30" t="s">
        <v>0</v>
      </c>
      <c r="B42" s="144" t="s">
        <v>28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34">
        <f>'Year 1'!L42</f>
        <v>0</v>
      </c>
      <c r="M42" s="9"/>
    </row>
    <row r="43" spans="1:13" s="4" customFormat="1" x14ac:dyDescent="0.25">
      <c r="A43" s="20" t="s">
        <v>1</v>
      </c>
      <c r="B43" s="145" t="s">
        <v>29</v>
      </c>
      <c r="C43" s="145"/>
      <c r="D43" s="145"/>
      <c r="E43" s="145"/>
      <c r="F43" s="145"/>
      <c r="G43" s="145"/>
      <c r="H43" s="145"/>
      <c r="I43" s="145"/>
      <c r="J43" s="145"/>
      <c r="K43" s="145"/>
      <c r="L43" s="34">
        <f>'Year 1'!L43</f>
        <v>0</v>
      </c>
      <c r="M43" s="9"/>
    </row>
    <row r="44" spans="1:13" s="4" customFormat="1" ht="14.4" thickBot="1" x14ac:dyDescent="0.3">
      <c r="A44" s="146" t="s">
        <v>30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33">
        <f>SUM(L42:L43)</f>
        <v>0</v>
      </c>
      <c r="M44" s="9"/>
    </row>
    <row r="45" spans="1:13" s="4" customFormat="1" x14ac:dyDescent="0.25">
      <c r="A45" s="141" t="s">
        <v>31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3"/>
      <c r="M45" s="9"/>
    </row>
    <row r="46" spans="1:13" s="4" customFormat="1" x14ac:dyDescent="0.25">
      <c r="A46" s="30" t="s">
        <v>0</v>
      </c>
      <c r="B46" s="144" t="s">
        <v>32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34">
        <f>'Year 1'!L46</f>
        <v>0</v>
      </c>
      <c r="M46" s="9"/>
    </row>
    <row r="47" spans="1:13" s="4" customFormat="1" x14ac:dyDescent="0.25">
      <c r="A47" s="20" t="s">
        <v>1</v>
      </c>
      <c r="B47" s="145" t="s">
        <v>33</v>
      </c>
      <c r="C47" s="145"/>
      <c r="D47" s="145"/>
      <c r="E47" s="145"/>
      <c r="F47" s="145"/>
      <c r="G47" s="145"/>
      <c r="H47" s="145"/>
      <c r="I47" s="145"/>
      <c r="J47" s="145"/>
      <c r="K47" s="145"/>
      <c r="L47" s="34">
        <f>'Year 1'!L47</f>
        <v>0</v>
      </c>
      <c r="M47" s="9"/>
    </row>
    <row r="48" spans="1:13" s="4" customFormat="1" x14ac:dyDescent="0.25">
      <c r="A48" s="20" t="s">
        <v>2</v>
      </c>
      <c r="B48" s="145" t="s">
        <v>34</v>
      </c>
      <c r="C48" s="145"/>
      <c r="D48" s="145"/>
      <c r="E48" s="145"/>
      <c r="F48" s="145"/>
      <c r="G48" s="145"/>
      <c r="H48" s="145"/>
      <c r="I48" s="145"/>
      <c r="J48" s="145"/>
      <c r="K48" s="145"/>
      <c r="L48" s="34">
        <f>'Year 1'!L48</f>
        <v>0</v>
      </c>
      <c r="M48" s="9"/>
    </row>
    <row r="49" spans="1:17" s="4" customFormat="1" x14ac:dyDescent="0.25">
      <c r="A49" s="20" t="s">
        <v>3</v>
      </c>
      <c r="B49" s="145" t="s">
        <v>41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34">
        <f>'Year 1'!L49</f>
        <v>0</v>
      </c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145" t="s">
        <v>71</v>
      </c>
      <c r="C50" s="145"/>
      <c r="D50" s="145"/>
      <c r="E50" s="145"/>
      <c r="F50" s="145"/>
      <c r="G50" s="145"/>
      <c r="H50" s="145"/>
      <c r="I50" s="145"/>
      <c r="J50" s="145"/>
      <c r="K50" s="145"/>
      <c r="L50" s="34">
        <f>'Year 1'!L50</f>
        <v>0</v>
      </c>
      <c r="M50" s="9"/>
      <c r="Q50" s="3"/>
    </row>
    <row r="51" spans="1:17" s="4" customFormat="1" ht="14.25" customHeight="1" thickBot="1" x14ac:dyDescent="0.3">
      <c r="A51" s="20" t="s">
        <v>5</v>
      </c>
      <c r="B51" s="145" t="s">
        <v>42</v>
      </c>
      <c r="C51" s="145"/>
      <c r="D51" s="145"/>
      <c r="E51" s="145"/>
      <c r="F51" s="145"/>
      <c r="G51" s="145"/>
      <c r="H51" s="145"/>
      <c r="I51" s="145"/>
      <c r="J51" s="145"/>
      <c r="K51" s="145"/>
      <c r="L51" s="34">
        <f>'Year 1'!L51</f>
        <v>0</v>
      </c>
      <c r="M51" s="9"/>
      <c r="N51" s="182" t="s">
        <v>47</v>
      </c>
      <c r="O51" s="183"/>
      <c r="P51" s="184"/>
      <c r="Q51" s="3"/>
    </row>
    <row r="52" spans="1:17" s="4" customFormat="1" x14ac:dyDescent="0.25">
      <c r="A52" s="20" t="s">
        <v>6</v>
      </c>
      <c r="B52" s="145" t="s">
        <v>43</v>
      </c>
      <c r="C52" s="145"/>
      <c r="D52" s="145"/>
      <c r="E52" s="145"/>
      <c r="F52" s="145"/>
      <c r="G52" s="145"/>
      <c r="H52" s="145"/>
      <c r="I52" s="145"/>
      <c r="J52" s="145"/>
      <c r="K52" s="145"/>
      <c r="L52" s="34">
        <f>'Year 1'!L52</f>
        <v>0</v>
      </c>
      <c r="M52" s="9"/>
      <c r="N52" s="191" t="s">
        <v>48</v>
      </c>
      <c r="O52" s="192"/>
      <c r="P52" s="121">
        <f>L57</f>
        <v>0</v>
      </c>
      <c r="Q52" s="3"/>
    </row>
    <row r="53" spans="1:17" s="4" customFormat="1" ht="14.25" customHeight="1" x14ac:dyDescent="0.25">
      <c r="A53" s="20" t="s">
        <v>7</v>
      </c>
      <c r="B53" s="148" t="s">
        <v>79</v>
      </c>
      <c r="C53" s="148"/>
      <c r="D53" s="148"/>
      <c r="E53" s="148"/>
      <c r="F53" s="148"/>
      <c r="G53" s="148"/>
      <c r="H53" s="148"/>
      <c r="I53" s="148"/>
      <c r="J53" s="148"/>
      <c r="K53" s="148"/>
      <c r="L53" s="34">
        <f>'Year 1'!L53</f>
        <v>0</v>
      </c>
      <c r="M53" s="9"/>
      <c r="N53" s="200" t="s">
        <v>49</v>
      </c>
      <c r="O53" s="201"/>
      <c r="P53" s="121"/>
      <c r="Q53" s="3"/>
    </row>
    <row r="54" spans="1:17" s="4" customFormat="1" ht="14.25" customHeight="1" x14ac:dyDescent="0.25">
      <c r="A54" s="20" t="s">
        <v>35</v>
      </c>
      <c r="B54" s="148" t="s">
        <v>79</v>
      </c>
      <c r="C54" s="148"/>
      <c r="D54" s="148"/>
      <c r="E54" s="148"/>
      <c r="F54" s="148"/>
      <c r="G54" s="148"/>
      <c r="H54" s="148"/>
      <c r="I54" s="148"/>
      <c r="J54" s="148"/>
      <c r="K54" s="148"/>
      <c r="L54" s="34">
        <f>'Year 1'!L54</f>
        <v>0</v>
      </c>
      <c r="M54" s="9"/>
      <c r="N54" s="185" t="s">
        <v>50</v>
      </c>
      <c r="O54" s="186"/>
      <c r="P54" s="121">
        <f>L32</f>
        <v>0</v>
      </c>
      <c r="Q54" s="3"/>
    </row>
    <row r="55" spans="1:17" s="4" customFormat="1" ht="14.25" customHeight="1" x14ac:dyDescent="0.25">
      <c r="A55" s="20" t="s">
        <v>36</v>
      </c>
      <c r="B55" s="148" t="s">
        <v>79</v>
      </c>
      <c r="C55" s="148"/>
      <c r="D55" s="148"/>
      <c r="E55" s="148"/>
      <c r="F55" s="148"/>
      <c r="G55" s="148"/>
      <c r="H55" s="148"/>
      <c r="I55" s="148"/>
      <c r="J55" s="148"/>
      <c r="K55" s="148"/>
      <c r="L55" s="34">
        <f>'Year 1'!L55</f>
        <v>0</v>
      </c>
      <c r="M55" s="9"/>
      <c r="N55" s="185" t="s">
        <v>51</v>
      </c>
      <c r="O55" s="186"/>
      <c r="P55" s="121">
        <f>L40</f>
        <v>0</v>
      </c>
      <c r="Q55" s="3"/>
    </row>
    <row r="56" spans="1:17" s="4" customFormat="1" ht="14.4" thickBot="1" x14ac:dyDescent="0.3">
      <c r="A56" s="146" t="s">
        <v>44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33">
        <f>SUM(L46:L55)</f>
        <v>0</v>
      </c>
      <c r="M56" s="9"/>
      <c r="N56" s="185" t="s">
        <v>52</v>
      </c>
      <c r="O56" s="186"/>
      <c r="P56" s="121">
        <f>L50</f>
        <v>0</v>
      </c>
      <c r="Q56" s="3"/>
    </row>
    <row r="57" spans="1:17" s="4" customFormat="1" ht="15.75" customHeight="1" thickBot="1" x14ac:dyDescent="0.3">
      <c r="A57" s="193" t="s">
        <v>45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33">
        <f>L25+L32+L40+L44+L56</f>
        <v>0</v>
      </c>
      <c r="M57" s="9"/>
      <c r="N57" s="189" t="s">
        <v>53</v>
      </c>
      <c r="O57" s="190"/>
      <c r="P57" s="122"/>
      <c r="Q57" s="3"/>
    </row>
    <row r="58" spans="1:17" s="4" customFormat="1" ht="15" customHeight="1" thickBot="1" x14ac:dyDescent="0.3">
      <c r="A58" s="196" t="s">
        <v>56</v>
      </c>
      <c r="B58" s="197"/>
      <c r="C58" s="197"/>
      <c r="D58" s="197"/>
      <c r="E58" s="197"/>
      <c r="F58" s="198" t="s">
        <v>46</v>
      </c>
      <c r="G58" s="198"/>
      <c r="H58" s="198"/>
      <c r="I58" s="198"/>
      <c r="J58" s="198"/>
      <c r="K58" s="199"/>
      <c r="L58" s="42">
        <f>P59*0.53</f>
        <v>0</v>
      </c>
      <c r="M58" s="9"/>
      <c r="N58" s="185" t="s">
        <v>64</v>
      </c>
      <c r="O58" s="186"/>
      <c r="P58" s="121">
        <f>Subawards!C17</f>
        <v>0</v>
      </c>
      <c r="Q58" s="3"/>
    </row>
    <row r="59" spans="1:17" s="4" customFormat="1" ht="15.75" customHeight="1" thickBot="1" x14ac:dyDescent="0.3">
      <c r="A59" s="193" t="s">
        <v>55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5"/>
      <c r="L59" s="33">
        <f>L57+L58</f>
        <v>0</v>
      </c>
      <c r="M59" s="9"/>
      <c r="N59" s="187" t="s">
        <v>54</v>
      </c>
      <c r="O59" s="188"/>
      <c r="P59" s="38">
        <f>P52-P54-P55-P56+P58</f>
        <v>0</v>
      </c>
      <c r="Q59" s="41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/PDg7iC0gTRFmHH+esdrpFH/wWLRnmV2zW+OlBvpusZqu/iJPm5ddtkvOW/beRp5yxbBzLzV7rZo4pQ3hAxIBg==" saltValue="EItgK4WGRJI1gNIdv62ggA==" spinCount="100000" sheet="1" objects="1" scenarios="1"/>
  <mergeCells count="68">
    <mergeCell ref="B46:K46"/>
    <mergeCell ref="B47:K47"/>
    <mergeCell ref="B48:K48"/>
    <mergeCell ref="B49:K49"/>
    <mergeCell ref="B50:K50"/>
    <mergeCell ref="B36:K36"/>
    <mergeCell ref="B42:K42"/>
    <mergeCell ref="B43:K43"/>
    <mergeCell ref="A44:K44"/>
    <mergeCell ref="A45:L45"/>
    <mergeCell ref="B37:K37"/>
    <mergeCell ref="B38:K38"/>
    <mergeCell ref="E39:K39"/>
    <mergeCell ref="A40:K40"/>
    <mergeCell ref="A41:L41"/>
    <mergeCell ref="B31:K31"/>
    <mergeCell ref="A32:K32"/>
    <mergeCell ref="A33:L33"/>
    <mergeCell ref="B34:K34"/>
    <mergeCell ref="B35:K35"/>
    <mergeCell ref="A26:L26"/>
    <mergeCell ref="B27:K27"/>
    <mergeCell ref="B28:K28"/>
    <mergeCell ref="B29:K29"/>
    <mergeCell ref="B30:K30"/>
    <mergeCell ref="A24:K24"/>
    <mergeCell ref="A25:K25"/>
    <mergeCell ref="E20:F20"/>
    <mergeCell ref="E21:F21"/>
    <mergeCell ref="E22:F22"/>
    <mergeCell ref="E23:F23"/>
    <mergeCell ref="E16:F16"/>
    <mergeCell ref="E17:F17"/>
    <mergeCell ref="E18:F18"/>
    <mergeCell ref="E19:F19"/>
    <mergeCell ref="A14:K14"/>
    <mergeCell ref="A15:L15"/>
    <mergeCell ref="B13:E13"/>
    <mergeCell ref="A5:E5"/>
    <mergeCell ref="B6:E6"/>
    <mergeCell ref="B7:E7"/>
    <mergeCell ref="A1:L1"/>
    <mergeCell ref="A2:L2"/>
    <mergeCell ref="A3:L3"/>
    <mergeCell ref="B8:E8"/>
    <mergeCell ref="B9:E9"/>
    <mergeCell ref="B10:E10"/>
    <mergeCell ref="B11:E11"/>
    <mergeCell ref="B12:E12"/>
    <mergeCell ref="B53:K53"/>
    <mergeCell ref="N51:P51"/>
    <mergeCell ref="B51:K51"/>
    <mergeCell ref="N52:O52"/>
    <mergeCell ref="B52:K52"/>
    <mergeCell ref="N53:O53"/>
    <mergeCell ref="A56:K56"/>
    <mergeCell ref="A59:K59"/>
    <mergeCell ref="N54:O54"/>
    <mergeCell ref="B54:K54"/>
    <mergeCell ref="N55:O55"/>
    <mergeCell ref="B55:K55"/>
    <mergeCell ref="N56:O56"/>
    <mergeCell ref="N59:O59"/>
    <mergeCell ref="N57:O57"/>
    <mergeCell ref="A57:K57"/>
    <mergeCell ref="N58:O58"/>
    <mergeCell ref="F58:K58"/>
    <mergeCell ref="A58:E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showGridLines="0" showZeros="0" workbookViewId="0">
      <selection sqref="A1:C1"/>
    </sheetView>
  </sheetViews>
  <sheetFormatPr defaultColWidth="9.109375" defaultRowHeight="15.6" x14ac:dyDescent="0.3"/>
  <cols>
    <col min="1" max="1" width="37.109375" style="103" customWidth="1"/>
    <col min="2" max="2" width="20.6640625" style="104" customWidth="1"/>
    <col min="3" max="3" width="20.6640625" style="105" customWidth="1"/>
    <col min="4" max="16384" width="9.109375" style="103"/>
  </cols>
  <sheetData>
    <row r="1" spans="1:3" ht="17.399999999999999" x14ac:dyDescent="0.3">
      <c r="A1" s="211" t="s">
        <v>65</v>
      </c>
      <c r="B1" s="211"/>
      <c r="C1" s="211"/>
    </row>
    <row r="2" spans="1:3" ht="17.399999999999999" x14ac:dyDescent="0.3">
      <c r="A2" s="110"/>
      <c r="B2" s="110"/>
      <c r="C2" s="110"/>
    </row>
    <row r="3" spans="1:3" ht="16.2" thickBot="1" x14ac:dyDescent="0.35"/>
    <row r="4" spans="1:3" ht="30" customHeight="1" thickBot="1" x14ac:dyDescent="0.3">
      <c r="A4" s="107"/>
      <c r="B4" s="108" t="s">
        <v>63</v>
      </c>
      <c r="C4" s="109" t="s">
        <v>67</v>
      </c>
    </row>
    <row r="5" spans="1:3" ht="30" customHeight="1" x14ac:dyDescent="0.25">
      <c r="A5" s="111" t="s">
        <v>68</v>
      </c>
      <c r="B5" s="123">
        <v>0</v>
      </c>
      <c r="C5" s="124">
        <f t="shared" ref="C5:C14" si="0">SUM(B5:B5)</f>
        <v>0</v>
      </c>
    </row>
    <row r="6" spans="1:3" ht="30" customHeight="1" thickBot="1" x14ac:dyDescent="0.3">
      <c r="A6" s="115" t="s">
        <v>66</v>
      </c>
      <c r="B6" s="125">
        <f>IF(B5&gt;25000,B5-B5+25000,B5)</f>
        <v>0</v>
      </c>
      <c r="C6" s="126">
        <f t="shared" si="0"/>
        <v>0</v>
      </c>
    </row>
    <row r="7" spans="1:3" ht="30" customHeight="1" x14ac:dyDescent="0.25">
      <c r="A7" s="112" t="s">
        <v>68</v>
      </c>
      <c r="B7" s="127">
        <v>0</v>
      </c>
      <c r="C7" s="128">
        <f t="shared" si="0"/>
        <v>0</v>
      </c>
    </row>
    <row r="8" spans="1:3" ht="30" customHeight="1" thickBot="1" x14ac:dyDescent="0.3">
      <c r="A8" s="116" t="s">
        <v>66</v>
      </c>
      <c r="B8" s="129">
        <f>IF(B7&gt;25000,B7-B7+25000,B7)</f>
        <v>0</v>
      </c>
      <c r="C8" s="130">
        <f t="shared" si="0"/>
        <v>0</v>
      </c>
    </row>
    <row r="9" spans="1:3" ht="30" customHeight="1" x14ac:dyDescent="0.25">
      <c r="A9" s="113" t="s">
        <v>68</v>
      </c>
      <c r="B9" s="131">
        <v>0</v>
      </c>
      <c r="C9" s="132">
        <f t="shared" si="0"/>
        <v>0</v>
      </c>
    </row>
    <row r="10" spans="1:3" ht="30" customHeight="1" thickBot="1" x14ac:dyDescent="0.3">
      <c r="A10" s="115" t="s">
        <v>66</v>
      </c>
      <c r="B10" s="125">
        <f>IF(B9&gt;25000,B9-B9+25000,B9)</f>
        <v>0</v>
      </c>
      <c r="C10" s="126">
        <f t="shared" si="0"/>
        <v>0</v>
      </c>
    </row>
    <row r="11" spans="1:3" ht="30" customHeight="1" x14ac:dyDescent="0.25">
      <c r="A11" s="112" t="s">
        <v>68</v>
      </c>
      <c r="B11" s="127"/>
      <c r="C11" s="128">
        <f t="shared" si="0"/>
        <v>0</v>
      </c>
    </row>
    <row r="12" spans="1:3" ht="30" customHeight="1" thickBot="1" x14ac:dyDescent="0.3">
      <c r="A12" s="116" t="s">
        <v>66</v>
      </c>
      <c r="B12" s="129">
        <f>IF(B11&gt;25000,B11-B11+25000,B11)</f>
        <v>0</v>
      </c>
      <c r="C12" s="130">
        <f t="shared" si="0"/>
        <v>0</v>
      </c>
    </row>
    <row r="13" spans="1:3" ht="30" customHeight="1" x14ac:dyDescent="0.25">
      <c r="A13" s="113" t="s">
        <v>68</v>
      </c>
      <c r="B13" s="131"/>
      <c r="C13" s="132">
        <f t="shared" si="0"/>
        <v>0</v>
      </c>
    </row>
    <row r="14" spans="1:3" ht="30" customHeight="1" thickBot="1" x14ac:dyDescent="0.3">
      <c r="A14" s="115" t="s">
        <v>66</v>
      </c>
      <c r="B14" s="125">
        <f>IF(B13&gt;25000,B13-B13+25000,B13)</f>
        <v>0</v>
      </c>
      <c r="C14" s="126">
        <f t="shared" si="0"/>
        <v>0</v>
      </c>
    </row>
    <row r="15" spans="1:3" ht="30" customHeight="1" x14ac:dyDescent="0.25">
      <c r="A15" s="117"/>
      <c r="B15" s="133"/>
      <c r="C15" s="134"/>
    </row>
    <row r="16" spans="1:3" ht="30" customHeight="1" x14ac:dyDescent="0.3">
      <c r="A16" s="118" t="s">
        <v>69</v>
      </c>
      <c r="B16" s="135">
        <f t="shared" ref="B16:B17" si="1">B5+B7+B9+B11+B13</f>
        <v>0</v>
      </c>
      <c r="C16" s="136">
        <f>SUM(B16:B16)</f>
        <v>0</v>
      </c>
    </row>
    <row r="17" spans="1:3" ht="30" customHeight="1" x14ac:dyDescent="0.3">
      <c r="A17" s="118" t="s">
        <v>70</v>
      </c>
      <c r="B17" s="135">
        <f t="shared" si="1"/>
        <v>0</v>
      </c>
      <c r="C17" s="136">
        <f>SUM(B17:B17)</f>
        <v>0</v>
      </c>
    </row>
    <row r="18" spans="1:3" ht="30" customHeight="1" thickBot="1" x14ac:dyDescent="0.35">
      <c r="A18" s="119"/>
      <c r="B18" s="137"/>
      <c r="C18" s="138"/>
    </row>
  </sheetData>
  <sheetProtection algorithmName="SHA-512" hashValue="zeM18QdzDBnADhFu9xIG7yWr4e0tH07UNoPZOW5G5nnknciCquOl3QqVfc/khFVpzxsGp2vq/4Z0vPvpNFPf9A==" saltValue="mqCclKsqeTEexBotLhMK7g==" spinCount="100000" sheet="1" objects="1" scenarios="1"/>
  <mergeCells count="1">
    <mergeCell ref="A1:C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114" customWidth="1"/>
  </cols>
  <sheetData>
    <row r="1" spans="1:1" x14ac:dyDescent="0.3">
      <c r="A1" s="114" t="s">
        <v>72</v>
      </c>
    </row>
    <row r="2" spans="1:1" x14ac:dyDescent="0.3">
      <c r="A2" s="114" t="s">
        <v>73</v>
      </c>
    </row>
    <row r="3" spans="1:1" x14ac:dyDescent="0.3">
      <c r="A3" s="114" t="s">
        <v>74</v>
      </c>
    </row>
    <row r="4" spans="1:1" x14ac:dyDescent="0.3">
      <c r="A4" s="114" t="s">
        <v>75</v>
      </c>
    </row>
    <row r="5" spans="1:1" x14ac:dyDescent="0.3">
      <c r="A5" s="11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Year 1</vt:lpstr>
      <vt:lpstr>Summary</vt:lpstr>
      <vt:lpstr>Subawards</vt:lpstr>
      <vt:lpstr>DataValidation</vt:lpstr>
      <vt:lpstr>Subawards!Print_Area</vt:lpstr>
      <vt:lpstr>Summary!Print_Area</vt:lpstr>
      <vt:lpstr>'Year 1'!Print_Area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2015-07-15T19:39:24Z</cp:lastPrinted>
  <dcterms:created xsi:type="dcterms:W3CDTF">2015-06-22T22:13:02Z</dcterms:created>
  <dcterms:modified xsi:type="dcterms:W3CDTF">2018-04-11T17:29:00Z</dcterms:modified>
</cp:coreProperties>
</file>