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35" windowHeight="8025"/>
  </bookViews>
  <sheets>
    <sheet name="2009 09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5" i="1"/>
  <c r="F9"/>
  <c r="E9"/>
  <c r="D9"/>
  <c r="C9"/>
  <c r="D3"/>
  <c r="D13"/>
  <c r="D12"/>
  <c r="D11"/>
  <c r="D10"/>
  <c r="D8"/>
  <c r="D7"/>
  <c r="D6"/>
  <c r="D4"/>
  <c r="D2"/>
  <c r="F13"/>
  <c r="E13"/>
  <c r="F12"/>
  <c r="E12"/>
  <c r="F11"/>
  <c r="E11"/>
  <c r="F10"/>
  <c r="E10"/>
  <c r="F8"/>
  <c r="E8"/>
  <c r="F7"/>
  <c r="E7"/>
  <c r="F6"/>
  <c r="E6"/>
  <c r="F4"/>
  <c r="E4"/>
  <c r="F3"/>
  <c r="E3"/>
  <c r="F2"/>
  <c r="E2"/>
  <c r="C13"/>
  <c r="C12"/>
  <c r="C11"/>
  <c r="C10"/>
  <c r="C8"/>
  <c r="C7"/>
  <c r="C6"/>
  <c r="C4"/>
  <c r="C3"/>
  <c r="C2"/>
</calcChain>
</file>

<file path=xl/sharedStrings.xml><?xml version="1.0" encoding="utf-8"?>
<sst xmlns="http://schemas.openxmlformats.org/spreadsheetml/2006/main" count="45" uniqueCount="38">
  <si>
    <t>Department</t>
  </si>
  <si>
    <t>Internal Medicine</t>
  </si>
  <si>
    <t>OBGYN</t>
  </si>
  <si>
    <t>Family Medicine</t>
  </si>
  <si>
    <t>Trained</t>
  </si>
  <si>
    <t>Templates Completed</t>
  </si>
  <si>
    <t>EMR Utilization</t>
  </si>
  <si>
    <t>Pediatrics</t>
  </si>
  <si>
    <t>UBCC</t>
  </si>
  <si>
    <t>Surgery</t>
  </si>
  <si>
    <t>Orthopedics</t>
  </si>
  <si>
    <t>Radiology</t>
  </si>
  <si>
    <t>Emergency Medicine</t>
  </si>
  <si>
    <t>Interface Timelines</t>
  </si>
  <si>
    <t>Quest</t>
  </si>
  <si>
    <t>Results Only</t>
  </si>
  <si>
    <t>Bi-Directional</t>
  </si>
  <si>
    <t>E-pharmacy</t>
  </si>
  <si>
    <t>Labcorp</t>
  </si>
  <si>
    <t>Projected Due Date</t>
  </si>
  <si>
    <t>UMC(Thomason)</t>
  </si>
  <si>
    <t>TBD</t>
  </si>
  <si>
    <t>Completed</t>
  </si>
  <si>
    <t>Overall Deployment</t>
  </si>
  <si>
    <t>Neuropsychiatry</t>
  </si>
  <si>
    <t>Ophthalmology</t>
  </si>
  <si>
    <t>Radiology/PACS Interface</t>
  </si>
  <si>
    <t>Milestones</t>
  </si>
  <si>
    <t>Action Items</t>
  </si>
  <si>
    <t>UMC</t>
  </si>
  <si>
    <t>Projectued Due Date</t>
  </si>
  <si>
    <t>Comments</t>
  </si>
  <si>
    <t>Medical Records</t>
  </si>
  <si>
    <t xml:space="preserve">Set up conference call with DSS/UMC for initial discussion </t>
  </si>
  <si>
    <t xml:space="preserve">DSS will make all necessary resources available </t>
  </si>
  <si>
    <t>33%-(6/18)</t>
  </si>
  <si>
    <t>0%-(0/0)</t>
  </si>
  <si>
    <t>Est.Completion Date</t>
  </si>
</sst>
</file>

<file path=xl/styles.xml><?xml version="1.0" encoding="utf-8"?>
<styleSheet xmlns="http://schemas.openxmlformats.org/spreadsheetml/2006/main">
  <numFmts count="2">
    <numFmt numFmtId="164" formatCode="mmm\ yyyy"/>
    <numFmt numFmtId="165" formatCode="mm/dd/yyyy"/>
  </numFmts>
  <fonts count="7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9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9" fontId="3" fillId="2" borderId="1" xfId="0" applyNumberFormat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center"/>
    </xf>
    <xf numFmtId="165" fontId="4" fillId="0" borderId="0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64" fontId="6" fillId="3" borderId="2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R%20Task%20Status%20-%20Summar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Implementation.OLD"/>
      <sheetName val="Interfaces.OLD"/>
      <sheetName val="Training"/>
      <sheetName val="Template Summary"/>
      <sheetName val="Template Development"/>
      <sheetName val="Interfaces"/>
      <sheetName val="Implementation"/>
      <sheetName val="Issues"/>
    </sheetNames>
    <sheetDataSet>
      <sheetData sheetId="0">
        <row r="30">
          <cell r="C30">
            <v>132</v>
          </cell>
          <cell r="E30">
            <v>102</v>
          </cell>
          <cell r="G30">
            <v>54</v>
          </cell>
          <cell r="I30">
            <v>0</v>
          </cell>
          <cell r="K30">
            <v>0</v>
          </cell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  <cell r="W30">
            <v>0</v>
          </cell>
        </row>
        <row r="31">
          <cell r="C31">
            <v>92</v>
          </cell>
          <cell r="D31">
            <v>0.69696969696969702</v>
          </cell>
          <cell r="E31">
            <v>86</v>
          </cell>
          <cell r="F31">
            <v>0.84313725490196079</v>
          </cell>
          <cell r="G31">
            <v>53</v>
          </cell>
          <cell r="H31">
            <v>0.98148148148148151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C32">
            <v>22</v>
          </cell>
          <cell r="D32">
            <v>0.2391304347826087</v>
          </cell>
          <cell r="E32">
            <v>85</v>
          </cell>
          <cell r="F32">
            <v>0.98837209302325579</v>
          </cell>
          <cell r="G32">
            <v>52</v>
          </cell>
          <cell r="H32">
            <v>0.98113207547169812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40">
          <cell r="C40">
            <v>18</v>
          </cell>
          <cell r="E40">
            <v>55</v>
          </cell>
          <cell r="G40">
            <v>13</v>
          </cell>
          <cell r="I40">
            <v>3</v>
          </cell>
          <cell r="K40">
            <v>20</v>
          </cell>
          <cell r="M40">
            <v>21</v>
          </cell>
          <cell r="O40">
            <v>18</v>
          </cell>
          <cell r="Q40">
            <v>0</v>
          </cell>
          <cell r="S40">
            <v>15</v>
          </cell>
          <cell r="U40">
            <v>0</v>
          </cell>
          <cell r="W40">
            <v>0</v>
          </cell>
        </row>
        <row r="41">
          <cell r="C41">
            <v>11</v>
          </cell>
          <cell r="D41">
            <v>0.61111111111111116</v>
          </cell>
          <cell r="E41">
            <v>52</v>
          </cell>
          <cell r="F41">
            <v>0.94545454545454544</v>
          </cell>
          <cell r="G41">
            <v>13</v>
          </cell>
          <cell r="H41">
            <v>1</v>
          </cell>
          <cell r="I41">
            <v>3</v>
          </cell>
          <cell r="J41">
            <v>1</v>
          </cell>
          <cell r="K41">
            <v>20</v>
          </cell>
          <cell r="L41">
            <v>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Layout" zoomScaleNormal="100" workbookViewId="0">
      <selection activeCell="A17" sqref="A17:B17"/>
    </sheetView>
  </sheetViews>
  <sheetFormatPr defaultColWidth="9.140625" defaultRowHeight="15"/>
  <cols>
    <col min="1" max="1" width="2.5703125" style="4" customWidth="1"/>
    <col min="2" max="2" width="17.140625" style="4" customWidth="1"/>
    <col min="3" max="3" width="16" style="10" customWidth="1"/>
    <col min="4" max="4" width="16" style="11" customWidth="1"/>
    <col min="5" max="5" width="16" style="4" customWidth="1"/>
    <col min="6" max="6" width="16" style="9" customWidth="1"/>
    <col min="7" max="7" width="16" style="35" customWidth="1"/>
    <col min="8" max="16384" width="9.140625" style="4"/>
  </cols>
  <sheetData>
    <row r="1" spans="1:7">
      <c r="A1" s="21" t="s">
        <v>0</v>
      </c>
      <c r="B1" s="22"/>
      <c r="C1" s="1" t="s">
        <v>4</v>
      </c>
      <c r="D1" s="3" t="s">
        <v>5</v>
      </c>
      <c r="E1" s="1" t="s">
        <v>6</v>
      </c>
      <c r="F1" s="2" t="s">
        <v>23</v>
      </c>
      <c r="G1" s="34" t="s">
        <v>37</v>
      </c>
    </row>
    <row r="2" spans="1:7">
      <c r="A2" s="23" t="s">
        <v>3</v>
      </c>
      <c r="B2" s="24"/>
      <c r="C2" s="12" t="str">
        <f>CONCATENATE(ROUND([1]SUMMARY!$H$31,2)*100,"%-(",[1]SUMMARY!$G$31,"/",[1]SUMMARY!$G$30,")")</f>
        <v>98%-(53/54)</v>
      </c>
      <c r="D2" s="13" t="str">
        <f>CONCATENATE(ROUND([1]SUMMARY!$H$41,2)*100,"%-(",[1]SUMMARY!$G$41,"/",[1]SUMMARY!$G$40,")")</f>
        <v>100%-(13/13)</v>
      </c>
      <c r="E2" s="12" t="str">
        <f>CONCATENATE(ROUND([1]SUMMARY!$H$32,2)*100,"%-(",[1]SUMMARY!$G$32,"/",[1]SUMMARY!$G$31,")")</f>
        <v>98%-(52/53)</v>
      </c>
      <c r="F2" s="14">
        <f>([1]SUMMARY!$H$31*0.25)+([1]SUMMARY!$H$41*0.5)+([1]SUMMARY!$H$32*0.25)</f>
        <v>0.99065338923829493</v>
      </c>
      <c r="G2" s="36"/>
    </row>
    <row r="3" spans="1:7">
      <c r="A3" s="23" t="s">
        <v>2</v>
      </c>
      <c r="B3" s="24"/>
      <c r="C3" s="12" t="str">
        <f>CONCATENATE(ROUND([1]SUMMARY!$F$31,2)*100,"%-(",[1]SUMMARY!$E$31,"/",[1]SUMMARY!$E$30,")")</f>
        <v>84%-(86/102)</v>
      </c>
      <c r="D3" s="13" t="str">
        <f>CONCATENATE(ROUND([1]SUMMARY!$F$41,2)*100,"%-(",[1]SUMMARY!$E$41,"/",[1]SUMMARY!$E$40,")")</f>
        <v>95%-(52/55)</v>
      </c>
      <c r="E3" s="12" t="str">
        <f>CONCATENATE(ROUND([1]SUMMARY!$F$32,2)*100,"%-(",[1]SUMMARY!$E$32,"/",[1]SUMMARY!$E$31,")")</f>
        <v>99%-(85/86)</v>
      </c>
      <c r="F3" s="14">
        <f>([1]SUMMARY!$F$31*0.25)+([1]SUMMARY!$F$41*0.5)+([1]SUMMARY!$F$32*0.25)</f>
        <v>0.93060460970857684</v>
      </c>
      <c r="G3" s="36"/>
    </row>
    <row r="4" spans="1:7">
      <c r="A4" s="23" t="s">
        <v>1</v>
      </c>
      <c r="B4" s="24"/>
      <c r="C4" s="12" t="str">
        <f>CONCATENATE(ROUND([1]SUMMARY!$D$31,2)*100,"%-(",[1]SUMMARY!$C$31,"/",[1]SUMMARY!$C$30,")")</f>
        <v>70%-(92/132)</v>
      </c>
      <c r="D4" s="13" t="str">
        <f>CONCATENATE(ROUND([1]SUMMARY!$D$41,2)*100,"%-(",[1]SUMMARY!$C$41,"/",[1]SUMMARY!$C$40,")")</f>
        <v>61%-(11/18)</v>
      </c>
      <c r="E4" s="12" t="str">
        <f>CONCATENATE(ROUND([1]SUMMARY!$D$32,2)*100,"%-(",[1]SUMMARY!$C$32,"/",[1]SUMMARY!$C$31,")")</f>
        <v>24%-(22/92)</v>
      </c>
      <c r="F4" s="14">
        <f>([1]SUMMARY!$D$31*0.25)+([1]SUMMARY!$D$41*0.5)+([1]SUMMARY!$D$32*0.25)</f>
        <v>0.539580588493632</v>
      </c>
      <c r="G4" s="36"/>
    </row>
    <row r="5" spans="1:7">
      <c r="A5" s="23" t="s">
        <v>32</v>
      </c>
      <c r="B5" s="24"/>
      <c r="C5" s="12" t="s">
        <v>35</v>
      </c>
      <c r="D5" s="13" t="s">
        <v>36</v>
      </c>
      <c r="E5" s="12" t="s">
        <v>36</v>
      </c>
      <c r="F5" s="14">
        <f>0.33*0.25</f>
        <v>8.2500000000000004E-2</v>
      </c>
      <c r="G5" s="36"/>
    </row>
    <row r="6" spans="1:7">
      <c r="A6" s="23" t="s">
        <v>25</v>
      </c>
      <c r="B6" s="24"/>
      <c r="C6" s="12" t="str">
        <f>CONCATENATE(ROUND([1]SUMMARY!$I$31,2)*100,"%-(",[1]SUMMARY!$I$31,"/",[1]SUMMARY!$I$30,")")</f>
        <v>0%-(0/0)</v>
      </c>
      <c r="D6" s="13" t="str">
        <f>CONCATENATE(ROUND([1]SUMMARY!$J$41,2)*100,"%-(",[1]SUMMARY!$I$41,"/",[1]SUMMARY!$I$40,")")</f>
        <v>100%-(3/3)</v>
      </c>
      <c r="E6" s="12" t="str">
        <f>CONCATENATE(ROUND([1]SUMMARY!$J$32,2)*100,"%-(",[1]SUMMARY!$I$32,"/",[1]SUMMARY!$I$31,")")</f>
        <v>0%-(0/0)</v>
      </c>
      <c r="F6" s="14">
        <f>([1]SUMMARY!$J$31*0.25)+([1]SUMMARY!$J$41*0.5)+([1]SUMMARY!$J$32*0.25)</f>
        <v>0.5</v>
      </c>
      <c r="G6" s="36"/>
    </row>
    <row r="7" spans="1:7">
      <c r="A7" s="23" t="s">
        <v>8</v>
      </c>
      <c r="B7" s="24"/>
      <c r="C7" s="12" t="str">
        <f>CONCATENATE(ROUND([1]SUMMARY!$N$31,2)*100,"%-(",[1]SUMMARY!$M$31,"/",[1]SUMMARY!$M$30,")")</f>
        <v>0%-(0/0)</v>
      </c>
      <c r="D7" s="13" t="str">
        <f>CONCATENATE(ROUND([1]SUMMARY!$N$41,2)*100,"%-(",[1]SUMMARY!$M$41,"/",[1]SUMMARY!$M$40,")")</f>
        <v>0%-(0/21)</v>
      </c>
      <c r="E7" s="12" t="str">
        <f>CONCATENATE(ROUND([1]SUMMARY!$N$32,2)*100,"%-(",[1]SUMMARY!$M$32,"/",[1]SUMMARY!$M$31,")")</f>
        <v>0%-(0/0)</v>
      </c>
      <c r="F7" s="14">
        <f>([1]SUMMARY!$N$31*0.25)+([1]SUMMARY!$N$41*0.5)+([1]SUMMARY!$N$32*0.25)</f>
        <v>0</v>
      </c>
      <c r="G7" s="36"/>
    </row>
    <row r="8" spans="1:7">
      <c r="A8" s="23" t="s">
        <v>7</v>
      </c>
      <c r="B8" s="24"/>
      <c r="C8" s="12" t="str">
        <f>CONCATENATE(ROUND([1]SUMMARY!$L$31,2)*100,"%-(",[1]SUMMARY!$K$31,"/",[1]SUMMARY!$K$30,")")</f>
        <v>0%-(0/0)</v>
      </c>
      <c r="D8" s="13" t="str">
        <f>CONCATENATE(ROUND([1]SUMMARY!$L$41,2)*100,"%-(",[1]SUMMARY!$K$41,"/",[1]SUMMARY!$K$40,")")</f>
        <v>100%-(20/20)</v>
      </c>
      <c r="E8" s="12" t="str">
        <f>CONCATENATE(ROUND([1]SUMMARY!$L$32,2)*100,"%-(",[1]SUMMARY!$K$32,"/",[1]SUMMARY!$K$31,")")</f>
        <v>0%-(0/0)</v>
      </c>
      <c r="F8" s="14">
        <f>([1]SUMMARY!$L$31*0.25)+([1]SUMMARY!$L$41*0.5)+([1]SUMMARY!$L$32*0.25)</f>
        <v>0.5</v>
      </c>
      <c r="G8" s="36"/>
    </row>
    <row r="9" spans="1:7">
      <c r="A9" s="23" t="s">
        <v>9</v>
      </c>
      <c r="B9" s="24"/>
      <c r="C9" s="12" t="str">
        <f>CONCATENATE(ROUND([1]SUMMARY!$P$31,2)*100,"%-(",[1]SUMMARY!$O$31,"/",[1]SUMMARY!$O$30,")")</f>
        <v>0%-(0/0)</v>
      </c>
      <c r="D9" s="13" t="str">
        <f>CONCATENATE(ROUND([1]SUMMARY!$P$41,2)*100,"%-(",[1]SUMMARY!$O$41,"/",[1]SUMMARY!$O$40,")")</f>
        <v>0%-(0/18)</v>
      </c>
      <c r="E9" s="12" t="str">
        <f>CONCATENATE(ROUND([1]SUMMARY!$P$32,2)*100,"%-(",[1]SUMMARY!$O$32,"/",[1]SUMMARY!$O$31,")")</f>
        <v>0%-(0/0)</v>
      </c>
      <c r="F9" s="14">
        <f>([1]SUMMARY!$P$31*0.25)+([1]SUMMARY!$P$41*0.5)+([1]SUMMARY!$P$32*0.25)</f>
        <v>0</v>
      </c>
      <c r="G9" s="36"/>
    </row>
    <row r="10" spans="1:7">
      <c r="A10" s="23" t="s">
        <v>24</v>
      </c>
      <c r="B10" s="24"/>
      <c r="C10" s="12" t="str">
        <f>CONCATENATE(ROUND([1]SUMMARY!$T$31,2)*100,"%-(",[1]SUMMARY!$S$31,"/",[1]SUMMARY!$S$30,")")</f>
        <v>0%-(0/0)</v>
      </c>
      <c r="D10" s="13" t="str">
        <f>CONCATENATE(ROUND([1]SUMMARY!$T$41,2)*100,"%-(",[1]SUMMARY!$S$41,"/",[1]SUMMARY!$S$40,")")</f>
        <v>0%-(0/15)</v>
      </c>
      <c r="E10" s="12" t="str">
        <f>CONCATENATE(ROUND([1]SUMMARY!$T$32,2)*100,"%-(",[1]SUMMARY!$S$32,"/",[1]SUMMARY!$S$31,")")</f>
        <v>0%-(0/0)</v>
      </c>
      <c r="F10" s="14">
        <f>([1]SUMMARY!$T$31*0.25)+([1]SUMMARY!$T$41*0.5)+([1]SUMMARY!$T$32*0.25)</f>
        <v>0</v>
      </c>
      <c r="G10" s="36"/>
    </row>
    <row r="11" spans="1:7">
      <c r="A11" s="23" t="s">
        <v>10</v>
      </c>
      <c r="B11" s="24"/>
      <c r="C11" s="12" t="str">
        <f>CONCATENATE(ROUND([1]SUMMARY!$R$31,2)*100,"%-(",[1]SUMMARY!$Q$31,"/",[1]SUMMARY!$Q$30,")")</f>
        <v>0%-(0/0)</v>
      </c>
      <c r="D11" s="13" t="str">
        <f>CONCATENATE(ROUND([1]SUMMARY!$R$41,2)*100,"%-(",[1]SUMMARY!$Q$41,"/",[1]SUMMARY!$Q$40,")")</f>
        <v>0%-(0/0)</v>
      </c>
      <c r="E11" s="12" t="str">
        <f>CONCATENATE(ROUND([1]SUMMARY!$R$32,2)*100,"%-(",[1]SUMMARY!$Q$32,"/",[1]SUMMARY!$Q$31,")")</f>
        <v>0%-(0/0)</v>
      </c>
      <c r="F11" s="14">
        <f>([1]SUMMARY!$R$31*0.25)+([1]SUMMARY!$R$41*0.5)+([1]SUMMARY!$R$32*0.25)</f>
        <v>0</v>
      </c>
      <c r="G11" s="36"/>
    </row>
    <row r="12" spans="1:7">
      <c r="A12" s="23" t="s">
        <v>11</v>
      </c>
      <c r="B12" s="24"/>
      <c r="C12" s="12" t="str">
        <f>CONCATENATE(ROUND([1]SUMMARY!$V$31,2)*100,"%-(",[1]SUMMARY!$U$31,"/",[1]SUMMARY!$U$30,")")</f>
        <v>0%-(0/0)</v>
      </c>
      <c r="D12" s="13" t="str">
        <f>CONCATENATE(ROUND([1]SUMMARY!$V$41,2)*100,"%-(",[1]SUMMARY!$U$41,"/",[1]SUMMARY!$U$40,")")</f>
        <v>0%-(0/0)</v>
      </c>
      <c r="E12" s="12" t="str">
        <f>CONCATENATE(ROUND([1]SUMMARY!$V$32,2)*100,"%-(",[1]SUMMARY!$U$32,"/",[1]SUMMARY!$U$31,")")</f>
        <v>0%-(0/0)</v>
      </c>
      <c r="F12" s="14">
        <f>([1]SUMMARY!$V$31*0.25)+([1]SUMMARY!$V$41*0.5)+([1]SUMMARY!$V$32*0.25)</f>
        <v>0</v>
      </c>
      <c r="G12" s="36"/>
    </row>
    <row r="13" spans="1:7">
      <c r="A13" s="23" t="s">
        <v>12</v>
      </c>
      <c r="B13" s="24"/>
      <c r="C13" s="12" t="str">
        <f>CONCATENATE(ROUND([1]SUMMARY!$X$31,2)*100,"%-(",[1]SUMMARY!$W$31,"/",[1]SUMMARY!$W$30,")")</f>
        <v>0%-(0/0)</v>
      </c>
      <c r="D13" s="13" t="str">
        <f>CONCATENATE(ROUND([1]SUMMARY!$X$41,2)*100,"%-(",[1]SUMMARY!$W$41,"/",[1]SUMMARY!$W$40,")")</f>
        <v>0%-(0/0)</v>
      </c>
      <c r="E13" s="12" t="str">
        <f>CONCATENATE(ROUND([1]SUMMARY!$X$32,2)*100,"%-(",[1]SUMMARY!$W$32,"/",[1]SUMMARY!$W$31,")")</f>
        <v>0%-(0/0)</v>
      </c>
      <c r="F13" s="14">
        <f>([1]SUMMARY!$X$31*0.25)+([1]SUMMARY!$X$41*0.5)+([1]SUMMARY!$X$32*0.25)</f>
        <v>0</v>
      </c>
      <c r="G13" s="36"/>
    </row>
    <row r="15" spans="1:7">
      <c r="A15" s="5"/>
      <c r="B15" s="5"/>
      <c r="C15" s="6"/>
      <c r="D15" s="7"/>
      <c r="E15" s="8"/>
    </row>
    <row r="16" spans="1:7">
      <c r="A16" s="21" t="s">
        <v>13</v>
      </c>
      <c r="B16" s="22"/>
      <c r="C16" s="1" t="s">
        <v>22</v>
      </c>
      <c r="D16" s="3" t="s">
        <v>19</v>
      </c>
      <c r="E16" s="37" t="s">
        <v>31</v>
      </c>
      <c r="F16" s="38"/>
      <c r="G16" s="39"/>
    </row>
    <row r="17" spans="1:7">
      <c r="A17" s="25" t="s">
        <v>20</v>
      </c>
      <c r="B17" s="26"/>
      <c r="C17" s="15"/>
      <c r="D17" s="16"/>
      <c r="E17" s="43"/>
      <c r="F17" s="44"/>
      <c r="G17" s="45"/>
    </row>
    <row r="18" spans="1:7">
      <c r="A18" s="17"/>
      <c r="B18" s="18" t="s">
        <v>15</v>
      </c>
      <c r="C18" s="14">
        <v>1</v>
      </c>
      <c r="D18" s="13">
        <v>39783</v>
      </c>
      <c r="E18" s="40"/>
      <c r="F18" s="41"/>
      <c r="G18" s="42"/>
    </row>
    <row r="19" spans="1:7">
      <c r="A19" s="17"/>
      <c r="B19" s="18" t="s">
        <v>16</v>
      </c>
      <c r="C19" s="14">
        <v>0</v>
      </c>
      <c r="D19" s="13" t="s">
        <v>21</v>
      </c>
      <c r="E19" s="40"/>
      <c r="F19" s="41"/>
      <c r="G19" s="42"/>
    </row>
    <row r="20" spans="1:7">
      <c r="A20" s="25" t="s">
        <v>14</v>
      </c>
      <c r="B20" s="26"/>
      <c r="C20" s="15"/>
      <c r="D20" s="16"/>
      <c r="E20" s="43"/>
      <c r="F20" s="44"/>
      <c r="G20" s="45"/>
    </row>
    <row r="21" spans="1:7">
      <c r="A21" s="17"/>
      <c r="B21" s="18" t="s">
        <v>15</v>
      </c>
      <c r="C21" s="14">
        <v>0</v>
      </c>
      <c r="D21" s="13">
        <v>40179</v>
      </c>
      <c r="E21" s="40"/>
      <c r="F21" s="41"/>
      <c r="G21" s="42"/>
    </row>
    <row r="22" spans="1:7">
      <c r="A22" s="17"/>
      <c r="B22" s="18" t="s">
        <v>16</v>
      </c>
      <c r="C22" s="14">
        <v>0</v>
      </c>
      <c r="D22" s="13">
        <v>40299</v>
      </c>
      <c r="E22" s="40"/>
      <c r="F22" s="41"/>
      <c r="G22" s="42"/>
    </row>
    <row r="23" spans="1:7">
      <c r="A23" s="17"/>
      <c r="B23" s="18" t="s">
        <v>17</v>
      </c>
      <c r="C23" s="14">
        <v>0</v>
      </c>
      <c r="D23" s="13">
        <v>40299</v>
      </c>
      <c r="E23" s="40"/>
      <c r="F23" s="41"/>
      <c r="G23" s="42"/>
    </row>
    <row r="24" spans="1:7">
      <c r="A24" s="25" t="s">
        <v>18</v>
      </c>
      <c r="B24" s="26"/>
      <c r="C24" s="15"/>
      <c r="D24" s="16"/>
      <c r="E24" s="43"/>
      <c r="F24" s="44"/>
      <c r="G24" s="45"/>
    </row>
    <row r="25" spans="1:7">
      <c r="A25" s="17"/>
      <c r="B25" s="18" t="s">
        <v>15</v>
      </c>
      <c r="C25" s="14">
        <v>0</v>
      </c>
      <c r="D25" s="13" t="s">
        <v>21</v>
      </c>
      <c r="E25" s="40"/>
      <c r="F25" s="41"/>
      <c r="G25" s="42"/>
    </row>
    <row r="26" spans="1:7">
      <c r="A26" s="17"/>
      <c r="B26" s="19" t="s">
        <v>16</v>
      </c>
      <c r="C26" s="14">
        <v>0</v>
      </c>
      <c r="D26" s="13">
        <v>40542</v>
      </c>
      <c r="E26" s="40"/>
      <c r="F26" s="41"/>
      <c r="G26" s="42"/>
    </row>
    <row r="29" spans="1:7">
      <c r="A29" s="21" t="s">
        <v>26</v>
      </c>
      <c r="B29" s="22"/>
      <c r="C29" s="1" t="s">
        <v>27</v>
      </c>
      <c r="D29" s="3" t="s">
        <v>28</v>
      </c>
      <c r="E29" s="1" t="s">
        <v>30</v>
      </c>
      <c r="F29" s="32" t="s">
        <v>31</v>
      </c>
      <c r="G29" s="32"/>
    </row>
    <row r="30" spans="1:7" s="31" customFormat="1" ht="51">
      <c r="A30" s="27"/>
      <c r="B30" s="28" t="s">
        <v>29</v>
      </c>
      <c r="C30" s="29"/>
      <c r="D30" s="20" t="s">
        <v>33</v>
      </c>
      <c r="E30" s="30"/>
      <c r="F30" s="33" t="s">
        <v>34</v>
      </c>
      <c r="G30" s="33"/>
    </row>
  </sheetData>
  <mergeCells count="31">
    <mergeCell ref="F29:G29"/>
    <mergeCell ref="F30:G30"/>
    <mergeCell ref="E16:G16"/>
    <mergeCell ref="E17:G17"/>
    <mergeCell ref="E19:G19"/>
    <mergeCell ref="E20:G20"/>
    <mergeCell ref="E18:G18"/>
    <mergeCell ref="E21:G21"/>
    <mergeCell ref="E22:G22"/>
    <mergeCell ref="E23:G23"/>
    <mergeCell ref="E24:G24"/>
    <mergeCell ref="E25:G25"/>
    <mergeCell ref="E26:G26"/>
    <mergeCell ref="A12:B12"/>
    <mergeCell ref="A13:B13"/>
    <mergeCell ref="A29:B29"/>
    <mergeCell ref="A7:B7"/>
    <mergeCell ref="A16:B16"/>
    <mergeCell ref="A17:B17"/>
    <mergeCell ref="A20:B20"/>
    <mergeCell ref="A24:B24"/>
    <mergeCell ref="A8:B8"/>
    <mergeCell ref="A10:B10"/>
    <mergeCell ref="A11:B11"/>
    <mergeCell ref="A9:B9"/>
    <mergeCell ref="A1:B1"/>
    <mergeCell ref="A2:B2"/>
    <mergeCell ref="A3:B3"/>
    <mergeCell ref="A4:B4"/>
    <mergeCell ref="A6:B6"/>
    <mergeCell ref="A5:B5"/>
  </mergeCells>
  <pageMargins left="0.25" right="0.25" top="1.25" bottom="0.75" header="0.5" footer="0.3"/>
  <pageSetup orientation="portrait" horizontalDpi="4294967293" r:id="rId1"/>
  <headerFooter>
    <oddHeader xml:space="preserve">&amp;C&amp;"Times New Roman,Bold Italic"&amp;12EMR DEPLOYMENT SUMMARY
as of &amp;D
</oddHeader>
    <oddFooter>&amp;R&amp;10&amp;P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Jerry</dc:creator>
  <cp:lastModifiedBy>chorn</cp:lastModifiedBy>
  <cp:lastPrinted>2009-11-06T16:35:37Z</cp:lastPrinted>
  <dcterms:created xsi:type="dcterms:W3CDTF">2009-10-02T14:52:24Z</dcterms:created>
  <dcterms:modified xsi:type="dcterms:W3CDTF">2009-11-20T20:15:44Z</dcterms:modified>
</cp:coreProperties>
</file>